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D:\диск D\Проект бюджета на 2025 год и плановый период 2026 и 2027 годов\ВМО\"/>
    </mc:Choice>
  </mc:AlternateContent>
  <xr:revisionPtr revIDLastSave="0" documentId="13_ncr:1_{B341D240-C633-4AEE-8FD9-19B386A8B265}" xr6:coauthVersionLast="45" xr6:coauthVersionMax="45" xr10:uidLastSave="{00000000-0000-0000-0000-000000000000}"/>
  <bookViews>
    <workbookView xWindow="-120" yWindow="-120" windowWidth="24240" windowHeight="13140" activeTab="2" xr2:uid="{00000000-000D-0000-FFFF-FFFF00000000}"/>
  </bookViews>
  <sheets>
    <sheet name="Доходы" sheetId="2" r:id="rId1"/>
    <sheet name="Расходы" sheetId="3" r:id="rId2"/>
    <sheet name="Источники" sheetId="4" r:id="rId3"/>
  </sheets>
  <definedNames>
    <definedName name="_xlnm.Print_Titles" localSheetId="0">Доходы!$5:$5</definedName>
    <definedName name="_xlnm.Print_Titles" localSheetId="2">Источники!$1:$5</definedName>
    <definedName name="_xlnm.Print_Titles" localSheetId="1">Расходы!$1:$5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" i="3" l="1"/>
  <c r="G19" i="3"/>
  <c r="F19" i="3"/>
  <c r="E19" i="3"/>
  <c r="D19" i="3"/>
  <c r="C19" i="3"/>
  <c r="G12" i="3"/>
  <c r="F12" i="3"/>
  <c r="E12" i="3"/>
  <c r="D12" i="3"/>
  <c r="C12" i="3"/>
  <c r="D11" i="4" l="1"/>
  <c r="D6" i="4" s="1"/>
  <c r="C11" i="4"/>
  <c r="D10" i="3"/>
  <c r="D15" i="3" l="1"/>
  <c r="C15" i="3"/>
  <c r="G15" i="3"/>
  <c r="F15" i="3"/>
  <c r="E15" i="3"/>
  <c r="D11" i="2" l="1"/>
  <c r="C11" i="2"/>
  <c r="E11" i="2" l="1"/>
  <c r="F11" i="2"/>
  <c r="G11" i="2"/>
  <c r="E28" i="2" l="1"/>
  <c r="F28" i="2"/>
  <c r="G28" i="2"/>
  <c r="C28" i="2"/>
  <c r="C27" i="2" s="1"/>
  <c r="D28" i="2" l="1"/>
  <c r="D27" i="2" s="1"/>
  <c r="D8" i="3" l="1"/>
  <c r="E8" i="3"/>
  <c r="F8" i="3"/>
  <c r="G8" i="3"/>
  <c r="E17" i="3"/>
  <c r="F17" i="3"/>
  <c r="G17" i="3"/>
  <c r="E10" i="3"/>
  <c r="F10" i="3"/>
  <c r="G10" i="3"/>
  <c r="C8" i="3"/>
  <c r="E27" i="2"/>
  <c r="F27" i="2"/>
  <c r="G27" i="2"/>
  <c r="E17" i="2"/>
  <c r="F17" i="2"/>
  <c r="G17" i="2"/>
  <c r="E13" i="2"/>
  <c r="F13" i="2"/>
  <c r="G13" i="2"/>
  <c r="E9" i="2"/>
  <c r="F9" i="2"/>
  <c r="G9" i="2"/>
  <c r="G6" i="3" l="1"/>
  <c r="F6" i="3"/>
  <c r="E6" i="3"/>
  <c r="E8" i="2"/>
  <c r="G8" i="2"/>
  <c r="F8" i="2"/>
  <c r="E6" i="4"/>
  <c r="F6" i="4"/>
  <c r="G6" i="4"/>
  <c r="G6" i="2" l="1"/>
  <c r="E6" i="2"/>
  <c r="F6" i="2"/>
  <c r="D8" i="4"/>
  <c r="C8" i="4"/>
  <c r="D17" i="3" l="1"/>
  <c r="C17" i="3"/>
  <c r="C10" i="3"/>
  <c r="C6" i="3" l="1"/>
  <c r="D17" i="2"/>
  <c r="C17" i="2"/>
  <c r="C13" i="2"/>
  <c r="D13" i="2"/>
  <c r="C6" i="4" l="1"/>
  <c r="D9" i="2" l="1"/>
  <c r="D8" i="2" s="1"/>
  <c r="C9" i="2"/>
  <c r="C8" i="2" s="1"/>
  <c r="C6" i="2" s="1"/>
  <c r="D6" i="2" l="1"/>
</calcChain>
</file>

<file path=xl/sharedStrings.xml><?xml version="1.0" encoding="utf-8"?>
<sst xmlns="http://schemas.openxmlformats.org/spreadsheetml/2006/main" count="129" uniqueCount="109">
  <si>
    <t>Наименование 
показателя</t>
  </si>
  <si>
    <t>Код дохода по бюджетной классификации</t>
  </si>
  <si>
    <t>Доходы бюджета - ИТОГО</t>
  </si>
  <si>
    <t>х</t>
  </si>
  <si>
    <t xml:space="preserve">в том числе: </t>
  </si>
  <si>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</si>
  <si>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</si>
  <si>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</si>
  <si>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</si>
  <si>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налог на вмененный доход для отдельных видов деятельности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</si>
  <si>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</si>
  <si>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</si>
  <si>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ГОСУДАРСТВЕННАЯ ПОШЛИНА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</si>
  <si>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</si>
  <si>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ПЛАТЕЖИ ПРИ ПОЛЬЗОВАНИИ ПРИРОДНЫМИ РЕСУРСАМИ</t>
  </si>
  <si>
    <t xml:space="preserve">  ДОХОДЫ ОТ ОКАЗАНИЯ ПЛАТНЫХ УСЛУГ (РАБОТ) И КОМПЕНСАЦИИ ЗАТРАТ ГОСУДАРСТВА</t>
  </si>
  <si>
    <t xml:space="preserve">  ДОХОДЫ ОТ ПРОДАЖИ МАТЕРИАЛЬНЫХ И НЕМАТЕРИАЛЬНЫХ АКТИВОВ</t>
  </si>
  <si>
    <t xml:space="preserve">  ШТРАФЫ, САНКЦИИ, ВОЗМЕЩЕНИЕ УЩЕРБА</t>
  </si>
  <si>
    <t xml:space="preserve">  ПРОЧИЕ НЕНАЛОГОВЫЕ ДОХОДЫ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</si>
  <si>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</si>
  <si>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</si>
  <si>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Дотации бюджетам бюджетной системы Российской Федерации</t>
  </si>
  <si>
    <t xml:space="preserve">  Субвенции бюджетам бюджетной системы Российской Федерации</t>
  </si>
  <si>
    <t xml:space="preserve">  Иные межбюджетные трансферты</t>
  </si>
  <si>
    <t xml:space="preserve">  ПРОЧИЕ БЕЗВОЗМЕЗДНЫЕ ПОСТУПЛЕНИЯ</t>
  </si>
  <si>
    <t>""</t>
  </si>
  <si>
    <t>Расходы бюджета - ИТОГО</t>
  </si>
  <si>
    <t xml:space="preserve">  ЖИЛИЩНО-КОММУНАЛЬНОЕ ХОЗЯЙСТВО</t>
  </si>
  <si>
    <t xml:space="preserve">  КУЛЬТУРА, КИНЕМАТОГРАФИЯ</t>
  </si>
  <si>
    <t xml:space="preserve">  Культура</t>
  </si>
  <si>
    <t>Код источника по бюджетной классификации</t>
  </si>
  <si>
    <t>Источники финансирования дефицита бюджетов - всего</t>
  </si>
  <si>
    <t xml:space="preserve">     в том числе:</t>
  </si>
  <si>
    <t>источники внутреннего финансирования</t>
  </si>
  <si>
    <t>из них:</t>
  </si>
  <si>
    <t xml:space="preserve">  Бюджетные кредиты от других бюджетов бюджетной системы Российской Федерации</t>
  </si>
  <si>
    <t>изменение остатков средств</t>
  </si>
  <si>
    <t xml:space="preserve">  Изменение остатков средств на счетах по учету средств бюджетов</t>
  </si>
  <si>
    <t>Результат исполнения бюджета (-дефицит / +профицит)</t>
  </si>
  <si>
    <t>0500</t>
  </si>
  <si>
    <t>0800</t>
  </si>
  <si>
    <t>0801</t>
  </si>
  <si>
    <t>Код расхода поБК</t>
  </si>
  <si>
    <t xml:space="preserve"> 2 07 00000 00 0000 000</t>
  </si>
  <si>
    <t xml:space="preserve">  2 02 40000 00 0000 151</t>
  </si>
  <si>
    <t xml:space="preserve"> 2 02 30000 00 0000 151</t>
  </si>
  <si>
    <t xml:space="preserve"> 2 02 10000 00 0000 151</t>
  </si>
  <si>
    <t>2 02 00000 00 0000 000</t>
  </si>
  <si>
    <t xml:space="preserve"> 2 00 00000 00 0000 000</t>
  </si>
  <si>
    <t xml:space="preserve">  1 17 00000 00 0000 000</t>
  </si>
  <si>
    <t xml:space="preserve">  1 16 00000 00 0000 000</t>
  </si>
  <si>
    <t xml:space="preserve">  1 14 00000 00 0000 000</t>
  </si>
  <si>
    <t xml:space="preserve"> 1 13 00000 00 0000 000</t>
  </si>
  <si>
    <t xml:space="preserve"> 1 12 00000 00 0000 000</t>
  </si>
  <si>
    <t xml:space="preserve">  1 11 00000 00 0000 000</t>
  </si>
  <si>
    <t xml:space="preserve">  1 08 00000 00 0000 000</t>
  </si>
  <si>
    <t xml:space="preserve"> 1 05 04000 02 0000 110</t>
  </si>
  <si>
    <t xml:space="preserve"> 1 05 03000 01 0000 110</t>
  </si>
  <si>
    <t xml:space="preserve"> 1 05 02000 02 0000 110</t>
  </si>
  <si>
    <t xml:space="preserve">  1 05 00000 00 0000 000</t>
  </si>
  <si>
    <t xml:space="preserve"> 1 01 02000 01 0000 110</t>
  </si>
  <si>
    <t xml:space="preserve"> 1 01 00000 00 0000 000</t>
  </si>
  <si>
    <t xml:space="preserve"> 1 00 00000 00 0000 000</t>
  </si>
  <si>
    <t>Налог на имущество физических лиц</t>
  </si>
  <si>
    <t>Земельный налог</t>
  </si>
  <si>
    <t>НАЛОГИ НА ИМУЩЕСТВО</t>
  </si>
  <si>
    <t>1 06 01000 10 0000 110</t>
  </si>
  <si>
    <t xml:space="preserve"> 1 06 06 000 10 0000 110</t>
  </si>
  <si>
    <t>1 06 00000 00 0000 000</t>
  </si>
  <si>
    <t>0503</t>
  </si>
  <si>
    <t>Благоустройство</t>
  </si>
  <si>
    <t xml:space="preserve"> 0200</t>
  </si>
  <si>
    <t>0203</t>
  </si>
  <si>
    <t>НАЦИОНАЛЬНАЯ ОБОРОНА</t>
  </si>
  <si>
    <t>Мобилизационная и вневойсковая подготовка</t>
  </si>
  <si>
    <t>0100</t>
  </si>
  <si>
    <t>0107</t>
  </si>
  <si>
    <t>ОБЩЕГОСУДАРСТВЕННЫЕ ВОПРОСЫ</t>
  </si>
  <si>
    <t>Обеспечение проведения выборов и референдумов</t>
  </si>
  <si>
    <t xml:space="preserve">  0103000000 0000 000</t>
  </si>
  <si>
    <t xml:space="preserve">  0105000000 0000 000</t>
  </si>
  <si>
    <t>Прогноз</t>
  </si>
  <si>
    <t xml:space="preserve">                                                            2. Расходы бюджета Воскресенского МО( тыс. руб.)</t>
  </si>
  <si>
    <t xml:space="preserve">                                           3. Источники финансирования дефицита бюджета Воскресенского МО (тыс. руб.)</t>
  </si>
  <si>
    <t xml:space="preserve">                                                               1. Доходы бюджета Воскресенского М0 ( тыс. руб.)</t>
  </si>
  <si>
    <t>Субсидии бюджетам бюджетной системы Российской Федерации</t>
  </si>
  <si>
    <t>2 02 20000 00 0000 151</t>
  </si>
  <si>
    <t xml:space="preserve"> Воскресенского муниципального района Саратовской области</t>
  </si>
  <si>
    <t>Оценка ожидаемого исполнения бюджета Воскресенского муниципального образования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</si>
  <si>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</si>
  <si>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</si>
  <si>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</si>
  <si>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</si>
  <si>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Национальная экономика</t>
  </si>
  <si>
    <t>0400</t>
  </si>
  <si>
    <t>Дорожное хозяйство (дорожные фонды)</t>
  </si>
  <si>
    <t>0409</t>
  </si>
  <si>
    <t>2025 год</t>
  </si>
  <si>
    <t>2026 год</t>
  </si>
  <si>
    <t>Другие вопросы в области национальной экономики</t>
  </si>
  <si>
    <t>0412</t>
  </si>
  <si>
    <t>Условно утверждаемые расходы</t>
  </si>
  <si>
    <t>2023 год отчет</t>
  </si>
  <si>
    <t>2024 год (оценка)</t>
  </si>
  <si>
    <t>2027 год</t>
  </si>
  <si>
    <t>СОЦИАЛЬНАЯ ПОЛИТИКА</t>
  </si>
  <si>
    <t>Социальное обеспечение населения</t>
  </si>
  <si>
    <t>1000</t>
  </si>
  <si>
    <t>1003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</si>
</sst>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dd\.mm\.yyyy"/>
    <numFmt numFmtId="165" formatCode="#,##0.0"/>
    <numFmt numFmtId="166" formatCode="0.0"/>
    <numFmt numFmtId="167" formatCode="#,##0.0_ ;[Red]\-#,##0.0\ "/>
  </numFmts>
  <fonts count="20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CCC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/>
      <top/>
      <bottom style="hair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92">
    <xf numFmtId="0" fontId="0" fillId="0" borderId="0"/>
    <xf numFmtId="0" fontId="2" fillId="0" borderId="1"/>
    <xf numFmtId="0" fontId="3" fillId="0" borderId="1">
      <alignment horizontal="center" wrapText="1"/>
    </xf>
    <xf numFmtId="0" fontId="3" fillId="0" borderId="1">
      <alignment horizontal="center" wrapText="1"/>
    </xf>
    <xf numFmtId="0" fontId="4" fillId="0" borderId="2"/>
    <xf numFmtId="0" fontId="4" fillId="0" borderId="1"/>
    <xf numFmtId="0" fontId="5" fillId="0" borderId="1"/>
    <xf numFmtId="0" fontId="3" fillId="0" borderId="1">
      <alignment horizontal="left" wrapText="1"/>
    </xf>
    <xf numFmtId="0" fontId="6" fillId="0" borderId="1"/>
    <xf numFmtId="0" fontId="4" fillId="0" borderId="3"/>
    <xf numFmtId="0" fontId="7" fillId="0" borderId="4">
      <alignment horizontal="center"/>
    </xf>
    <xf numFmtId="0" fontId="5" fillId="0" borderId="5"/>
    <xf numFmtId="0" fontId="7" fillId="0" borderId="1">
      <alignment horizontal="left"/>
    </xf>
    <xf numFmtId="0" fontId="8" fillId="0" borderId="1">
      <alignment horizontal="center" vertical="top"/>
    </xf>
    <xf numFmtId="49" fontId="9" fillId="0" borderId="6">
      <alignment horizontal="right"/>
    </xf>
    <xf numFmtId="49" fontId="5" fillId="0" borderId="7">
      <alignment horizontal="center"/>
    </xf>
    <xf numFmtId="0" fontId="5" fillId="0" borderId="8"/>
    <xf numFmtId="49" fontId="5" fillId="0" borderId="1"/>
    <xf numFmtId="49" fontId="7" fillId="0" borderId="1">
      <alignment horizontal="right"/>
    </xf>
    <xf numFmtId="0" fontId="7" fillId="0" borderId="1"/>
    <xf numFmtId="0" fontId="7" fillId="0" borderId="1">
      <alignment horizontal="center"/>
    </xf>
    <xf numFmtId="0" fontId="7" fillId="0" borderId="6">
      <alignment horizontal="right"/>
    </xf>
    <xf numFmtId="164" fontId="7" fillId="0" borderId="9">
      <alignment horizontal="center"/>
    </xf>
    <xf numFmtId="49" fontId="7" fillId="0" borderId="1"/>
    <xf numFmtId="0" fontId="7" fillId="0" borderId="1">
      <alignment horizontal="right"/>
    </xf>
    <xf numFmtId="0" fontId="7" fillId="0" borderId="10">
      <alignment horizontal="center"/>
    </xf>
    <xf numFmtId="0" fontId="7" fillId="0" borderId="2">
      <alignment wrapText="1"/>
    </xf>
    <xf numFmtId="49" fontId="7" fillId="0" borderId="11">
      <alignment horizontal="center"/>
    </xf>
    <xf numFmtId="0" fontId="7" fillId="0" borderId="12">
      <alignment wrapText="1"/>
    </xf>
    <xf numFmtId="49" fontId="7" fillId="0" borderId="9">
      <alignment horizontal="center"/>
    </xf>
    <xf numFmtId="0" fontId="7" fillId="0" borderId="13">
      <alignment horizontal="left"/>
    </xf>
    <xf numFmtId="49" fontId="7" fillId="0" borderId="13"/>
    <xf numFmtId="0" fontId="7" fillId="0" borderId="9">
      <alignment horizontal="center"/>
    </xf>
    <xf numFmtId="49" fontId="7" fillId="0" borderId="14">
      <alignment horizontal="center"/>
    </xf>
    <xf numFmtId="0" fontId="10" fillId="0" borderId="1"/>
    <xf numFmtId="0" fontId="10" fillId="0" borderId="15"/>
    <xf numFmtId="49" fontId="7" fillId="0" borderId="16">
      <alignment horizontal="center" vertical="center" wrapText="1"/>
    </xf>
    <xf numFmtId="49" fontId="7" fillId="0" borderId="16">
      <alignment horizontal="center" vertical="center" wrapText="1"/>
    </xf>
    <xf numFmtId="49" fontId="7" fillId="0" borderId="16">
      <alignment horizontal="center" vertical="center" wrapText="1"/>
    </xf>
    <xf numFmtId="49" fontId="7" fillId="0" borderId="4">
      <alignment horizontal="center" vertical="center" wrapText="1"/>
    </xf>
    <xf numFmtId="0" fontId="7" fillId="0" borderId="17">
      <alignment horizontal="left" wrapText="1"/>
    </xf>
    <xf numFmtId="49" fontId="7" fillId="0" borderId="18">
      <alignment horizontal="center" wrapText="1"/>
    </xf>
    <xf numFmtId="49" fontId="7" fillId="0" borderId="19">
      <alignment horizontal="center"/>
    </xf>
    <xf numFmtId="4" fontId="7" fillId="0" borderId="16">
      <alignment horizontal="right"/>
    </xf>
    <xf numFmtId="4" fontId="7" fillId="0" borderId="20">
      <alignment horizontal="right"/>
    </xf>
    <xf numFmtId="0" fontId="7" fillId="0" borderId="21">
      <alignment horizontal="left" wrapText="1"/>
    </xf>
    <xf numFmtId="0" fontId="7" fillId="0" borderId="22">
      <alignment horizontal="left" wrapText="1" indent="1"/>
    </xf>
    <xf numFmtId="49" fontId="7" fillId="0" borderId="23">
      <alignment horizontal="center" wrapText="1"/>
    </xf>
    <xf numFmtId="49" fontId="7" fillId="0" borderId="24">
      <alignment horizontal="center"/>
    </xf>
    <xf numFmtId="49" fontId="7" fillId="0" borderId="25">
      <alignment horizontal="center"/>
    </xf>
    <xf numFmtId="0" fontId="7" fillId="0" borderId="26">
      <alignment horizontal="left" wrapText="1" indent="1"/>
    </xf>
    <xf numFmtId="0" fontId="7" fillId="0" borderId="20">
      <alignment horizontal="left" wrapText="1" indent="2"/>
    </xf>
    <xf numFmtId="49" fontId="7" fillId="0" borderId="27">
      <alignment horizontal="center"/>
    </xf>
    <xf numFmtId="49" fontId="7" fillId="0" borderId="16">
      <alignment horizontal="center"/>
    </xf>
    <xf numFmtId="0" fontId="7" fillId="0" borderId="9">
      <alignment horizontal="left" wrapText="1" indent="2"/>
    </xf>
    <xf numFmtId="0" fontId="7" fillId="0" borderId="15"/>
    <xf numFmtId="0" fontId="7" fillId="2" borderId="15"/>
    <xf numFmtId="0" fontId="7" fillId="2" borderId="28"/>
    <xf numFmtId="0" fontId="7" fillId="2" borderId="1"/>
    <xf numFmtId="0" fontId="7" fillId="0" borderId="1">
      <alignment horizontal="left" wrapText="1"/>
    </xf>
    <xf numFmtId="49" fontId="7" fillId="0" borderId="1">
      <alignment horizontal="center" wrapText="1"/>
    </xf>
    <xf numFmtId="49" fontId="7" fillId="0" borderId="1">
      <alignment horizontal="center"/>
    </xf>
    <xf numFmtId="49" fontId="7" fillId="0" borderId="1">
      <alignment horizontal="right"/>
    </xf>
    <xf numFmtId="0" fontId="7" fillId="0" borderId="2">
      <alignment horizontal="left"/>
    </xf>
    <xf numFmtId="49" fontId="7" fillId="0" borderId="2"/>
    <xf numFmtId="0" fontId="7" fillId="0" borderId="2"/>
    <xf numFmtId="0" fontId="5" fillId="0" borderId="2"/>
    <xf numFmtId="0" fontId="7" fillId="0" borderId="29">
      <alignment horizontal="left" wrapText="1"/>
    </xf>
    <xf numFmtId="49" fontId="7" fillId="0" borderId="19">
      <alignment horizontal="center" wrapText="1"/>
    </xf>
    <xf numFmtId="4" fontId="7" fillId="0" borderId="30">
      <alignment horizontal="right"/>
    </xf>
    <xf numFmtId="4" fontId="7" fillId="0" borderId="31">
      <alignment horizontal="right"/>
    </xf>
    <xf numFmtId="0" fontId="7" fillId="0" borderId="32">
      <alignment horizontal="left" wrapText="1"/>
    </xf>
    <xf numFmtId="49" fontId="7" fillId="0" borderId="27">
      <alignment horizontal="center" wrapText="1"/>
    </xf>
    <xf numFmtId="49" fontId="7" fillId="0" borderId="20">
      <alignment horizontal="center"/>
    </xf>
    <xf numFmtId="0" fontId="7" fillId="0" borderId="31">
      <alignment horizontal="left" wrapText="1" indent="2"/>
    </xf>
    <xf numFmtId="49" fontId="7" fillId="0" borderId="33">
      <alignment horizontal="center"/>
    </xf>
    <xf numFmtId="49" fontId="7" fillId="0" borderId="30">
      <alignment horizontal="center"/>
    </xf>
    <xf numFmtId="0" fontId="7" fillId="0" borderId="11">
      <alignment horizontal="left" wrapText="1" indent="2"/>
    </xf>
    <xf numFmtId="0" fontId="7" fillId="0" borderId="12"/>
    <xf numFmtId="0" fontId="7" fillId="0" borderId="34"/>
    <xf numFmtId="0" fontId="2" fillId="0" borderId="35">
      <alignment horizontal="left" wrapText="1"/>
    </xf>
    <xf numFmtId="0" fontId="7" fillId="0" borderId="36">
      <alignment horizontal="center" wrapText="1"/>
    </xf>
    <xf numFmtId="49" fontId="7" fillId="0" borderId="37">
      <alignment horizontal="center" wrapText="1"/>
    </xf>
    <xf numFmtId="4" fontId="7" fillId="0" borderId="19">
      <alignment horizontal="right"/>
    </xf>
    <xf numFmtId="4" fontId="7" fillId="0" borderId="38">
      <alignment horizontal="right"/>
    </xf>
    <xf numFmtId="0" fontId="2" fillId="0" borderId="9">
      <alignment horizontal="left" wrapText="1"/>
    </xf>
    <xf numFmtId="0" fontId="5" fillId="0" borderId="15"/>
    <xf numFmtId="0" fontId="5" fillId="0" borderId="13"/>
    <xf numFmtId="0" fontId="7" fillId="0" borderId="1">
      <alignment horizontal="center" wrapText="1"/>
    </xf>
    <xf numFmtId="0" fontId="2" fillId="0" borderId="1">
      <alignment horizontal="center"/>
    </xf>
    <xf numFmtId="0" fontId="2" fillId="0" borderId="2"/>
    <xf numFmtId="49" fontId="7" fillId="0" borderId="2">
      <alignment horizontal="left"/>
    </xf>
    <xf numFmtId="0" fontId="7" fillId="0" borderId="22">
      <alignment horizontal="left" wrapText="1"/>
    </xf>
    <xf numFmtId="0" fontId="7" fillId="0" borderId="26">
      <alignment horizontal="left" wrapText="1"/>
    </xf>
    <xf numFmtId="0" fontId="5" fillId="0" borderId="24"/>
    <xf numFmtId="0" fontId="5" fillId="0" borderId="25"/>
    <xf numFmtId="0" fontId="7" fillId="0" borderId="29">
      <alignment horizontal="left" wrapText="1" indent="1"/>
    </xf>
    <xf numFmtId="49" fontId="7" fillId="0" borderId="33">
      <alignment horizontal="center" wrapText="1"/>
    </xf>
    <xf numFmtId="0" fontId="7" fillId="0" borderId="32">
      <alignment horizontal="left" wrapText="1" indent="1"/>
    </xf>
    <xf numFmtId="0" fontId="7" fillId="0" borderId="22">
      <alignment horizontal="left" wrapText="1" indent="2"/>
    </xf>
    <xf numFmtId="0" fontId="7" fillId="0" borderId="26">
      <alignment horizontal="left" wrapText="1" indent="2"/>
    </xf>
    <xf numFmtId="0" fontId="7" fillId="0" borderId="39">
      <alignment horizontal="left" wrapText="1" indent="2"/>
    </xf>
    <xf numFmtId="49" fontId="7" fillId="0" borderId="33">
      <alignment horizontal="center" shrinkToFit="1"/>
    </xf>
    <xf numFmtId="49" fontId="7" fillId="0" borderId="30">
      <alignment horizontal="center" shrinkToFit="1"/>
    </xf>
    <xf numFmtId="0" fontId="7" fillId="0" borderId="32">
      <alignment horizontal="left" wrapText="1" indent="2"/>
    </xf>
    <xf numFmtId="0" fontId="2" fillId="0" borderId="40">
      <alignment horizontal="center" vertical="center" textRotation="90" wrapText="1"/>
    </xf>
    <xf numFmtId="0" fontId="7" fillId="0" borderId="16">
      <alignment horizontal="center" vertical="top" wrapText="1"/>
    </xf>
    <xf numFmtId="0" fontId="7" fillId="0" borderId="16">
      <alignment horizontal="center" vertical="top"/>
    </xf>
    <xf numFmtId="0" fontId="7" fillId="0" borderId="16">
      <alignment horizontal="center" vertical="top"/>
    </xf>
    <xf numFmtId="49" fontId="7" fillId="0" borderId="16">
      <alignment horizontal="center" vertical="top" wrapText="1"/>
    </xf>
    <xf numFmtId="0" fontId="7" fillId="0" borderId="16">
      <alignment horizontal="center" vertical="top" wrapText="1"/>
    </xf>
    <xf numFmtId="0" fontId="2" fillId="0" borderId="41"/>
    <xf numFmtId="49" fontId="2" fillId="0" borderId="18">
      <alignment horizontal="center"/>
    </xf>
    <xf numFmtId="0" fontId="10" fillId="0" borderId="8"/>
    <xf numFmtId="49" fontId="11" fillId="0" borderId="42">
      <alignment horizontal="left" vertical="center" wrapText="1"/>
    </xf>
    <xf numFmtId="49" fontId="2" fillId="0" borderId="27">
      <alignment horizontal="center" vertical="center" wrapText="1"/>
    </xf>
    <xf numFmtId="49" fontId="7" fillId="0" borderId="43">
      <alignment horizontal="left" vertical="center" wrapText="1" indent="2"/>
    </xf>
    <xf numFmtId="49" fontId="7" fillId="0" borderId="23">
      <alignment horizontal="center" vertical="center" wrapText="1"/>
    </xf>
    <xf numFmtId="0" fontId="7" fillId="0" borderId="24"/>
    <xf numFmtId="4" fontId="7" fillId="0" borderId="24">
      <alignment horizontal="right"/>
    </xf>
    <xf numFmtId="4" fontId="7" fillId="0" borderId="25">
      <alignment horizontal="right"/>
    </xf>
    <xf numFmtId="49" fontId="7" fillId="0" borderId="39">
      <alignment horizontal="left" vertical="center" wrapText="1" indent="3"/>
    </xf>
    <xf numFmtId="49" fontId="7" fillId="0" borderId="33">
      <alignment horizontal="center" vertical="center" wrapText="1"/>
    </xf>
    <xf numFmtId="49" fontId="7" fillId="0" borderId="42">
      <alignment horizontal="left" vertical="center" wrapText="1" indent="3"/>
    </xf>
    <xf numFmtId="49" fontId="7" fillId="0" borderId="27">
      <alignment horizontal="center" vertical="center" wrapText="1"/>
    </xf>
    <xf numFmtId="49" fontId="7" fillId="0" borderId="44">
      <alignment horizontal="left" vertical="center" wrapText="1" indent="3"/>
    </xf>
    <xf numFmtId="0" fontId="11" fillId="0" borderId="41">
      <alignment horizontal="left" vertical="center" wrapText="1"/>
    </xf>
    <xf numFmtId="49" fontId="7" fillId="0" borderId="45">
      <alignment horizontal="center" vertical="center" wrapText="1"/>
    </xf>
    <xf numFmtId="4" fontId="7" fillId="0" borderId="4">
      <alignment horizontal="right"/>
    </xf>
    <xf numFmtId="4" fontId="7" fillId="0" borderId="46">
      <alignment horizontal="right"/>
    </xf>
    <xf numFmtId="0" fontId="2" fillId="0" borderId="13">
      <alignment horizontal="center" vertical="center" textRotation="90" wrapText="1"/>
    </xf>
    <xf numFmtId="49" fontId="7" fillId="0" borderId="13">
      <alignment horizontal="left" vertical="center" wrapText="1" indent="3"/>
    </xf>
    <xf numFmtId="49" fontId="7" fillId="0" borderId="15">
      <alignment horizontal="center" vertical="center" wrapText="1"/>
    </xf>
    <xf numFmtId="4" fontId="7" fillId="0" borderId="15">
      <alignment horizontal="right"/>
    </xf>
    <xf numFmtId="0" fontId="7" fillId="0" borderId="1">
      <alignment vertical="center"/>
    </xf>
    <xf numFmtId="49" fontId="7" fillId="0" borderId="1">
      <alignment horizontal="left" vertical="center" wrapText="1" indent="3"/>
    </xf>
    <xf numFmtId="49" fontId="7" fillId="0" borderId="1">
      <alignment horizontal="center" vertical="center" wrapText="1"/>
    </xf>
    <xf numFmtId="4" fontId="7" fillId="0" borderId="1">
      <alignment horizontal="right" shrinkToFit="1"/>
    </xf>
    <xf numFmtId="0" fontId="2" fillId="0" borderId="2">
      <alignment horizontal="center" vertical="center" textRotation="90" wrapText="1"/>
    </xf>
    <xf numFmtId="49" fontId="7" fillId="0" borderId="2">
      <alignment horizontal="left" vertical="center" wrapText="1" indent="3"/>
    </xf>
    <xf numFmtId="49" fontId="7" fillId="0" borderId="2">
      <alignment horizontal="center" vertical="center" wrapText="1"/>
    </xf>
    <xf numFmtId="4" fontId="7" fillId="0" borderId="2">
      <alignment horizontal="right"/>
    </xf>
    <xf numFmtId="49" fontId="2" fillId="0" borderId="18">
      <alignment horizontal="center" vertical="center" wrapText="1"/>
    </xf>
    <xf numFmtId="0" fontId="7" fillId="0" borderId="25"/>
    <xf numFmtId="0" fontId="2" fillId="0" borderId="13">
      <alignment horizontal="center" vertical="center" textRotation="90"/>
    </xf>
    <xf numFmtId="0" fontId="2" fillId="0" borderId="2">
      <alignment horizontal="center" vertical="center" textRotation="90"/>
    </xf>
    <xf numFmtId="0" fontId="2" fillId="0" borderId="40">
      <alignment horizontal="center" vertical="center" textRotation="90"/>
    </xf>
    <xf numFmtId="49" fontId="11" fillId="0" borderId="41">
      <alignment horizontal="left" vertical="center" wrapText="1"/>
    </xf>
    <xf numFmtId="0" fontId="2" fillId="0" borderId="16">
      <alignment horizontal="center" vertical="center" textRotation="90"/>
    </xf>
    <xf numFmtId="0" fontId="2" fillId="0" borderId="18">
      <alignment horizontal="center" vertical="center"/>
    </xf>
    <xf numFmtId="0" fontId="7" fillId="0" borderId="42">
      <alignment horizontal="left" vertical="center" wrapText="1"/>
    </xf>
    <xf numFmtId="0" fontId="7" fillId="0" borderId="23">
      <alignment horizontal="center" vertical="center"/>
    </xf>
    <xf numFmtId="0" fontId="7" fillId="0" borderId="33">
      <alignment horizontal="center" vertical="center"/>
    </xf>
    <xf numFmtId="0" fontId="7" fillId="0" borderId="27">
      <alignment horizontal="center" vertical="center"/>
    </xf>
    <xf numFmtId="0" fontId="7" fillId="0" borderId="44">
      <alignment horizontal="left" vertical="center" wrapText="1"/>
    </xf>
    <xf numFmtId="0" fontId="2" fillId="0" borderId="27">
      <alignment horizontal="center" vertical="center"/>
    </xf>
    <xf numFmtId="0" fontId="7" fillId="0" borderId="45">
      <alignment horizontal="center" vertical="center"/>
    </xf>
    <xf numFmtId="49" fontId="2" fillId="0" borderId="18">
      <alignment horizontal="center" vertical="center"/>
    </xf>
    <xf numFmtId="49" fontId="7" fillId="0" borderId="42">
      <alignment horizontal="left" vertical="center" wrapText="1"/>
    </xf>
    <xf numFmtId="49" fontId="7" fillId="0" borderId="23">
      <alignment horizontal="center" vertical="center"/>
    </xf>
    <xf numFmtId="49" fontId="7" fillId="0" borderId="33">
      <alignment horizontal="center" vertical="center"/>
    </xf>
    <xf numFmtId="49" fontId="7" fillId="0" borderId="27">
      <alignment horizontal="center" vertical="center"/>
    </xf>
    <xf numFmtId="49" fontId="7" fillId="0" borderId="44">
      <alignment horizontal="left" vertical="center" wrapText="1"/>
    </xf>
    <xf numFmtId="49" fontId="7" fillId="0" borderId="45">
      <alignment horizontal="center" vertical="center"/>
    </xf>
    <xf numFmtId="49" fontId="7" fillId="0" borderId="2">
      <alignment horizontal="center"/>
    </xf>
    <xf numFmtId="0" fontId="7" fillId="0" borderId="2">
      <alignment horizontal="center"/>
    </xf>
    <xf numFmtId="49" fontId="7" fillId="0" borderId="1">
      <alignment horizontal="left"/>
    </xf>
    <xf numFmtId="0" fontId="7" fillId="0" borderId="13">
      <alignment horizontal="center"/>
    </xf>
    <xf numFmtId="49" fontId="7" fillId="0" borderId="13">
      <alignment horizontal="center"/>
    </xf>
    <xf numFmtId="0" fontId="7" fillId="0" borderId="1">
      <alignment horizontal="center"/>
    </xf>
    <xf numFmtId="49" fontId="7" fillId="0" borderId="2"/>
    <xf numFmtId="0" fontId="12" fillId="0" borderId="2">
      <alignment wrapText="1"/>
    </xf>
    <xf numFmtId="0" fontId="12" fillId="0" borderId="16">
      <alignment wrapText="1"/>
    </xf>
    <xf numFmtId="0" fontId="12" fillId="0" borderId="13">
      <alignment wrapText="1"/>
    </xf>
    <xf numFmtId="0" fontId="7" fillId="0" borderId="13"/>
    <xf numFmtId="0" fontId="13" fillId="0" borderId="0"/>
    <xf numFmtId="0" fontId="13" fillId="0" borderId="0"/>
    <xf numFmtId="0" fontId="13" fillId="0" borderId="0"/>
    <xf numFmtId="0" fontId="5" fillId="0" borderId="1"/>
    <xf numFmtId="0" fontId="5" fillId="0" borderId="1"/>
    <xf numFmtId="0" fontId="5" fillId="3" borderId="1"/>
    <xf numFmtId="0" fontId="5" fillId="3" borderId="2"/>
    <xf numFmtId="0" fontId="5" fillId="3" borderId="12"/>
    <xf numFmtId="0" fontId="5" fillId="3" borderId="13"/>
    <xf numFmtId="0" fontId="5" fillId="3" borderId="47"/>
    <xf numFmtId="0" fontId="5" fillId="3" borderId="48"/>
    <xf numFmtId="0" fontId="5" fillId="3" borderId="49"/>
    <xf numFmtId="0" fontId="5" fillId="3" borderId="50"/>
    <xf numFmtId="0" fontId="5" fillId="3" borderId="15"/>
    <xf numFmtId="0" fontId="5" fillId="3" borderId="28"/>
    <xf numFmtId="0" fontId="1" fillId="0" borderId="1"/>
    <xf numFmtId="0" fontId="17" fillId="0" borderId="1"/>
  </cellStyleXfs>
  <cellXfs count="120">
    <xf numFmtId="0" fontId="0" fillId="0" borderId="0" xfId="0"/>
    <xf numFmtId="0" fontId="0" fillId="0" borderId="0" xfId="0" applyProtection="1">
      <protection locked="0"/>
    </xf>
    <xf numFmtId="0" fontId="2" fillId="0" borderId="1" xfId="1" applyNumberFormat="1" applyProtection="1"/>
    <xf numFmtId="0" fontId="5" fillId="0" borderId="1" xfId="6" applyNumberFormat="1" applyProtection="1"/>
    <xf numFmtId="0" fontId="7" fillId="0" borderId="1" xfId="12" applyNumberFormat="1" applyProtection="1">
      <alignment horizontal="left"/>
    </xf>
    <xf numFmtId="0" fontId="7" fillId="0" borderId="1" xfId="19" applyNumberFormat="1" applyProtection="1"/>
    <xf numFmtId="49" fontId="7" fillId="0" borderId="1" xfId="23" applyNumberFormat="1" applyProtection="1"/>
    <xf numFmtId="0" fontId="7" fillId="0" borderId="15" xfId="55" applyNumberFormat="1" applyProtection="1"/>
    <xf numFmtId="0" fontId="7" fillId="2" borderId="15" xfId="56" applyNumberFormat="1" applyProtection="1"/>
    <xf numFmtId="0" fontId="7" fillId="2" borderId="1" xfId="58" applyNumberFormat="1" applyProtection="1"/>
    <xf numFmtId="0" fontId="7" fillId="0" borderId="1" xfId="59" applyNumberFormat="1" applyProtection="1">
      <alignment horizontal="left" wrapText="1"/>
    </xf>
    <xf numFmtId="49" fontId="7" fillId="0" borderId="1" xfId="60" applyNumberFormat="1" applyProtection="1">
      <alignment horizontal="center" wrapText="1"/>
    </xf>
    <xf numFmtId="49" fontId="7" fillId="0" borderId="1" xfId="61" applyNumberFormat="1" applyProtection="1">
      <alignment horizontal="center"/>
    </xf>
    <xf numFmtId="0" fontId="5" fillId="0" borderId="15" xfId="86" applyNumberFormat="1" applyProtection="1"/>
    <xf numFmtId="2" fontId="14" fillId="0" borderId="52" xfId="0" applyNumberFormat="1" applyFont="1" applyBorder="1" applyAlignment="1" applyProtection="1">
      <alignment horizontal="center" vertical="center" wrapText="1"/>
      <protection locked="0"/>
    </xf>
    <xf numFmtId="165" fontId="15" fillId="0" borderId="30" xfId="69" applyNumberFormat="1" applyFont="1" applyProtection="1">
      <alignment horizontal="right"/>
    </xf>
    <xf numFmtId="165" fontId="15" fillId="0" borderId="53" xfId="69" applyNumberFormat="1" applyFont="1" applyBorder="1" applyProtection="1">
      <alignment horizontal="right"/>
    </xf>
    <xf numFmtId="165" fontId="14" fillId="0" borderId="52" xfId="0" applyNumberFormat="1" applyFont="1" applyBorder="1" applyProtection="1">
      <protection locked="0"/>
    </xf>
    <xf numFmtId="49" fontId="15" fillId="0" borderId="16" xfId="53" applyNumberFormat="1" applyFont="1" applyProtection="1">
      <alignment horizontal="center"/>
    </xf>
    <xf numFmtId="49" fontId="15" fillId="0" borderId="37" xfId="82" applyNumberFormat="1" applyFont="1" applyProtection="1">
      <alignment horizontal="center" wrapText="1"/>
    </xf>
    <xf numFmtId="0" fontId="15" fillId="0" borderId="22" xfId="46" applyNumberFormat="1" applyFont="1" applyAlignment="1" applyProtection="1">
      <alignment wrapText="1"/>
    </xf>
    <xf numFmtId="0" fontId="15" fillId="0" borderId="31" xfId="74" applyNumberFormat="1" applyFont="1" applyAlignment="1" applyProtection="1">
      <alignment wrapText="1"/>
    </xf>
    <xf numFmtId="0" fontId="16" fillId="0" borderId="35" xfId="80" applyNumberFormat="1" applyFont="1" applyAlignment="1" applyProtection="1">
      <alignment wrapText="1"/>
    </xf>
    <xf numFmtId="165" fontId="15" fillId="0" borderId="16" xfId="43" applyNumberFormat="1" applyFont="1" applyProtection="1">
      <alignment horizontal="right"/>
    </xf>
    <xf numFmtId="165" fontId="15" fillId="0" borderId="52" xfId="16" applyNumberFormat="1" applyFont="1" applyBorder="1" applyProtection="1"/>
    <xf numFmtId="49" fontId="15" fillId="0" borderId="24" xfId="48" applyNumberFormat="1" applyFont="1" applyProtection="1">
      <alignment horizontal="center"/>
    </xf>
    <xf numFmtId="0" fontId="15" fillId="0" borderId="20" xfId="51" applyNumberFormat="1" applyFont="1" applyAlignment="1" applyProtection="1">
      <alignment wrapText="1"/>
    </xf>
    <xf numFmtId="0" fontId="12" fillId="0" borderId="20" xfId="51" applyNumberFormat="1" applyFont="1" applyAlignment="1" applyProtection="1">
      <alignment wrapText="1"/>
    </xf>
    <xf numFmtId="49" fontId="12" fillId="0" borderId="16" xfId="53" applyNumberFormat="1" applyFont="1" applyProtection="1">
      <alignment horizontal="center"/>
    </xf>
    <xf numFmtId="49" fontId="12" fillId="0" borderId="30" xfId="76" applyNumberFormat="1" applyFont="1" applyProtection="1">
      <alignment horizontal="center"/>
    </xf>
    <xf numFmtId="0" fontId="15" fillId="4" borderId="20" xfId="51" applyNumberFormat="1" applyFont="1" applyFill="1" applyAlignment="1" applyProtection="1">
      <alignment wrapText="1"/>
    </xf>
    <xf numFmtId="49" fontId="12" fillId="4" borderId="16" xfId="53" applyNumberFormat="1" applyFont="1" applyFill="1" applyProtection="1">
      <alignment horizontal="center"/>
    </xf>
    <xf numFmtId="165" fontId="15" fillId="4" borderId="16" xfId="43" applyNumberFormat="1" applyFont="1" applyFill="1" applyProtection="1">
      <alignment horizontal="right"/>
    </xf>
    <xf numFmtId="165" fontId="15" fillId="4" borderId="52" xfId="16" applyNumberFormat="1" applyFont="1" applyFill="1" applyBorder="1" applyProtection="1"/>
    <xf numFmtId="165" fontId="14" fillId="4" borderId="52" xfId="0" applyNumberFormat="1" applyFont="1" applyFill="1" applyBorder="1" applyProtection="1">
      <protection locked="0"/>
    </xf>
    <xf numFmtId="0" fontId="15" fillId="5" borderId="20" xfId="51" applyNumberFormat="1" applyFont="1" applyFill="1" applyAlignment="1" applyProtection="1">
      <alignment wrapText="1"/>
    </xf>
    <xf numFmtId="49" fontId="12" fillId="5" borderId="16" xfId="53" applyNumberFormat="1" applyFont="1" applyFill="1" applyProtection="1">
      <alignment horizontal="center"/>
    </xf>
    <xf numFmtId="165" fontId="15" fillId="5" borderId="16" xfId="43" applyNumberFormat="1" applyFont="1" applyFill="1" applyProtection="1">
      <alignment horizontal="right"/>
    </xf>
    <xf numFmtId="0" fontId="15" fillId="6" borderId="20" xfId="51" applyNumberFormat="1" applyFont="1" applyFill="1" applyAlignment="1" applyProtection="1">
      <alignment wrapText="1"/>
    </xf>
    <xf numFmtId="49" fontId="12" fillId="6" borderId="16" xfId="53" applyNumberFormat="1" applyFont="1" applyFill="1" applyProtection="1">
      <alignment horizontal="center"/>
    </xf>
    <xf numFmtId="165" fontId="15" fillId="6" borderId="16" xfId="43" applyNumberFormat="1" applyFont="1" applyFill="1" applyProtection="1">
      <alignment horizontal="right"/>
    </xf>
    <xf numFmtId="165" fontId="15" fillId="5" borderId="30" xfId="69" applyNumberFormat="1" applyFont="1" applyFill="1" applyProtection="1">
      <alignment horizontal="right"/>
    </xf>
    <xf numFmtId="165" fontId="0" fillId="0" borderId="0" xfId="0" applyNumberFormat="1" applyProtection="1">
      <protection locked="0"/>
    </xf>
    <xf numFmtId="0" fontId="12" fillId="0" borderId="31" xfId="74" applyNumberFormat="1" applyFont="1" applyAlignment="1" applyProtection="1">
      <alignment wrapText="1"/>
    </xf>
    <xf numFmtId="0" fontId="16" fillId="0" borderId="1" xfId="89" applyNumberFormat="1" applyFont="1" applyFill="1" applyAlignment="1" applyProtection="1"/>
    <xf numFmtId="0" fontId="16" fillId="0" borderId="1" xfId="89" applyFont="1" applyFill="1" applyAlignment="1" applyProtection="1">
      <protection locked="0"/>
    </xf>
    <xf numFmtId="49" fontId="15" fillId="0" borderId="1" xfId="23" applyNumberFormat="1" applyFont="1" applyFill="1" applyProtection="1"/>
    <xf numFmtId="0" fontId="15" fillId="0" borderId="1" xfId="6" applyNumberFormat="1" applyFont="1" applyFill="1" applyProtection="1"/>
    <xf numFmtId="0" fontId="14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165" fontId="15" fillId="0" borderId="16" xfId="43" applyNumberFormat="1" applyFont="1" applyFill="1" applyProtection="1">
      <alignment horizontal="right"/>
    </xf>
    <xf numFmtId="165" fontId="15" fillId="0" borderId="51" xfId="43" applyNumberFormat="1" applyFont="1" applyFill="1" applyBorder="1" applyProtection="1">
      <alignment horizontal="right"/>
    </xf>
    <xf numFmtId="166" fontId="14" fillId="0" borderId="52" xfId="0" applyNumberFormat="1" applyFont="1" applyFill="1" applyBorder="1" applyProtection="1">
      <protection locked="0"/>
    </xf>
    <xf numFmtId="165" fontId="14" fillId="0" borderId="52" xfId="0" applyNumberFormat="1" applyFont="1" applyFill="1" applyBorder="1" applyProtection="1">
      <protection locked="0"/>
    </xf>
    <xf numFmtId="0" fontId="15" fillId="0" borderId="22" xfId="92" applyNumberFormat="1" applyFont="1" applyFill="1" applyAlignment="1" applyProtection="1">
      <alignment wrapText="1"/>
    </xf>
    <xf numFmtId="49" fontId="15" fillId="0" borderId="24" xfId="48" applyNumberFormat="1" applyFont="1" applyFill="1" applyProtection="1">
      <alignment horizontal="center"/>
    </xf>
    <xf numFmtId="0" fontId="15" fillId="0" borderId="22" xfId="99" applyNumberFormat="1" applyFont="1" applyFill="1" applyAlignment="1" applyProtection="1">
      <alignment wrapText="1"/>
    </xf>
    <xf numFmtId="0" fontId="15" fillId="0" borderId="39" xfId="101" applyNumberFormat="1" applyFont="1" applyFill="1" applyAlignment="1" applyProtection="1">
      <alignment wrapText="1"/>
    </xf>
    <xf numFmtId="0" fontId="5" fillId="0" borderId="13" xfId="87" applyNumberFormat="1" applyFill="1" applyProtection="1"/>
    <xf numFmtId="0" fontId="5" fillId="0" borderId="15" xfId="86" applyNumberFormat="1" applyFill="1" applyProtection="1"/>
    <xf numFmtId="0" fontId="16" fillId="0" borderId="1" xfId="1" applyNumberFormat="1" applyFont="1" applyProtection="1"/>
    <xf numFmtId="0" fontId="12" fillId="4" borderId="20" xfId="51" applyNumberFormat="1" applyFont="1" applyFill="1" applyAlignment="1" applyProtection="1">
      <alignment wrapText="1"/>
    </xf>
    <xf numFmtId="165" fontId="14" fillId="7" borderId="52" xfId="0" applyNumberFormat="1" applyFont="1" applyFill="1" applyBorder="1" applyProtection="1">
      <protection locked="0"/>
    </xf>
    <xf numFmtId="167" fontId="14" fillId="0" borderId="55" xfId="191" applyNumberFormat="1" applyFont="1" applyFill="1" applyBorder="1" applyAlignment="1" applyProtection="1">
      <alignment wrapText="1"/>
      <protection hidden="1"/>
    </xf>
    <xf numFmtId="167" fontId="14" fillId="0" borderId="54" xfId="191" applyNumberFormat="1" applyFont="1" applyFill="1" applyBorder="1" applyAlignment="1" applyProtection="1">
      <alignment wrapText="1"/>
      <protection hidden="1"/>
    </xf>
    <xf numFmtId="165" fontId="15" fillId="7" borderId="16" xfId="43" applyNumberFormat="1" applyFont="1" applyFill="1" applyProtection="1">
      <alignment horizontal="right"/>
    </xf>
    <xf numFmtId="166" fontId="14" fillId="7" borderId="52" xfId="0" applyNumberFormat="1" applyFont="1" applyFill="1" applyBorder="1" applyProtection="1">
      <protection locked="0"/>
    </xf>
    <xf numFmtId="0" fontId="15" fillId="5" borderId="29" xfId="67" applyNumberFormat="1" applyFont="1" applyFill="1" applyAlignment="1" applyProtection="1">
      <alignment wrapText="1"/>
    </xf>
    <xf numFmtId="0" fontId="15" fillId="7" borderId="29" xfId="96" applyNumberFormat="1" applyFont="1" applyFill="1" applyAlignment="1" applyProtection="1">
      <alignment wrapText="1"/>
    </xf>
    <xf numFmtId="49" fontId="15" fillId="7" borderId="30" xfId="76" applyNumberFormat="1" applyFont="1" applyFill="1" applyProtection="1">
      <alignment horizontal="center"/>
    </xf>
    <xf numFmtId="0" fontId="12" fillId="0" borderId="22" xfId="46" applyNumberFormat="1" applyFont="1" applyAlignment="1" applyProtection="1">
      <alignment wrapText="1"/>
    </xf>
    <xf numFmtId="165" fontId="14" fillId="9" borderId="52" xfId="0" applyNumberFormat="1" applyFont="1" applyFill="1" applyBorder="1" applyProtection="1">
      <protection locked="0"/>
    </xf>
    <xf numFmtId="0" fontId="12" fillId="7" borderId="22" xfId="46" applyNumberFormat="1" applyFont="1" applyFill="1" applyAlignment="1" applyProtection="1">
      <alignment wrapText="1"/>
    </xf>
    <xf numFmtId="49" fontId="12" fillId="7" borderId="16" xfId="53" applyNumberFormat="1" applyFont="1" applyFill="1" applyProtection="1">
      <alignment horizontal="center"/>
    </xf>
    <xf numFmtId="165" fontId="15" fillId="7" borderId="30" xfId="69" applyNumberFormat="1" applyFont="1" applyFill="1" applyProtection="1">
      <alignment horizontal="right"/>
    </xf>
    <xf numFmtId="0" fontId="12" fillId="7" borderId="31" xfId="74" applyNumberFormat="1" applyFont="1" applyFill="1" applyAlignment="1" applyProtection="1">
      <alignment wrapText="1"/>
    </xf>
    <xf numFmtId="49" fontId="12" fillId="7" borderId="30" xfId="76" applyNumberFormat="1" applyFont="1" applyFill="1" applyProtection="1">
      <alignment horizontal="center"/>
    </xf>
    <xf numFmtId="0" fontId="15" fillId="7" borderId="31" xfId="74" applyNumberFormat="1" applyFont="1" applyFill="1" applyAlignment="1" applyProtection="1">
      <alignment wrapText="1"/>
    </xf>
    <xf numFmtId="49" fontId="12" fillId="0" borderId="30" xfId="103" applyNumberFormat="1" applyFont="1" applyFill="1" applyProtection="1">
      <alignment horizontal="center" shrinkToFit="1"/>
    </xf>
    <xf numFmtId="49" fontId="12" fillId="0" borderId="56" xfId="103" applyNumberFormat="1" applyFont="1" applyFill="1" applyBorder="1" applyProtection="1">
      <alignment horizontal="center" shrinkToFit="1"/>
    </xf>
    <xf numFmtId="49" fontId="15" fillId="7" borderId="56" xfId="76" applyNumberFormat="1" applyFont="1" applyFill="1" applyBorder="1" applyProtection="1">
      <alignment horizontal="center"/>
    </xf>
    <xf numFmtId="0" fontId="15" fillId="8" borderId="29" xfId="40" applyNumberFormat="1" applyFont="1" applyFill="1" applyBorder="1" applyAlignment="1" applyProtection="1">
      <alignment wrapText="1"/>
    </xf>
    <xf numFmtId="49" fontId="15" fillId="8" borderId="30" xfId="42" applyNumberFormat="1" applyFont="1" applyFill="1" applyBorder="1" applyProtection="1">
      <alignment horizontal="center"/>
    </xf>
    <xf numFmtId="165" fontId="15" fillId="8" borderId="30" xfId="43" applyNumberFormat="1" applyFont="1" applyFill="1" applyBorder="1" applyProtection="1">
      <alignment horizontal="right"/>
    </xf>
    <xf numFmtId="0" fontId="15" fillId="5" borderId="29" xfId="67" applyNumberFormat="1" applyFont="1" applyFill="1" applyBorder="1" applyAlignment="1" applyProtection="1">
      <alignment wrapText="1"/>
    </xf>
    <xf numFmtId="49" fontId="15" fillId="5" borderId="30" xfId="68" applyNumberFormat="1" applyFont="1" applyFill="1" applyBorder="1" applyProtection="1">
      <alignment horizontal="center" wrapText="1"/>
    </xf>
    <xf numFmtId="49" fontId="15" fillId="5" borderId="30" xfId="42" applyNumberFormat="1" applyFont="1" applyFill="1" applyBorder="1" applyProtection="1">
      <alignment horizontal="center"/>
    </xf>
    <xf numFmtId="165" fontId="15" fillId="5" borderId="30" xfId="43" applyNumberFormat="1" applyFont="1" applyFill="1" applyBorder="1" applyProtection="1">
      <alignment horizontal="right"/>
    </xf>
    <xf numFmtId="165" fontId="15" fillId="5" borderId="53" xfId="43" applyNumberFormat="1" applyFont="1" applyFill="1" applyBorder="1" applyProtection="1">
      <alignment horizontal="right"/>
    </xf>
    <xf numFmtId="0" fontId="14" fillId="0" borderId="52" xfId="0" applyFont="1" applyFill="1" applyBorder="1" applyAlignment="1">
      <alignment horizontal="center" vertical="center"/>
    </xf>
    <xf numFmtId="0" fontId="14" fillId="0" borderId="52" xfId="0" applyFont="1" applyFill="1" applyBorder="1" applyAlignment="1">
      <alignment horizontal="left" vertical="center" wrapText="1"/>
    </xf>
    <xf numFmtId="0" fontId="14" fillId="5" borderId="52" xfId="0" applyFont="1" applyFill="1" applyBorder="1" applyAlignment="1">
      <alignment horizontal="left" vertical="center" wrapText="1"/>
    </xf>
    <xf numFmtId="165" fontId="15" fillId="4" borderId="30" xfId="43" applyNumberFormat="1" applyFont="1" applyFill="1" applyBorder="1" applyProtection="1">
      <alignment horizontal="right"/>
    </xf>
    <xf numFmtId="167" fontId="14" fillId="0" borderId="52" xfId="191" applyNumberFormat="1" applyFont="1" applyFill="1" applyBorder="1" applyAlignment="1" applyProtection="1">
      <alignment wrapText="1"/>
      <protection hidden="1"/>
    </xf>
    <xf numFmtId="0" fontId="14" fillId="5" borderId="52" xfId="0" applyFont="1" applyFill="1" applyBorder="1" applyAlignment="1">
      <alignment horizontal="center" vertical="center"/>
    </xf>
    <xf numFmtId="167" fontId="14" fillId="5" borderId="52" xfId="191" applyNumberFormat="1" applyFont="1" applyFill="1" applyBorder="1" applyAlignment="1" applyProtection="1">
      <alignment wrapText="1"/>
      <protection hidden="1"/>
    </xf>
    <xf numFmtId="0" fontId="12" fillId="0" borderId="52" xfId="0" applyFont="1" applyFill="1" applyBorder="1" applyAlignment="1">
      <alignment horizontal="left" vertical="top" wrapText="1"/>
    </xf>
    <xf numFmtId="0" fontId="14" fillId="7" borderId="5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shrinkToFit="1"/>
    </xf>
    <xf numFmtId="165" fontId="15" fillId="7" borderId="53" xfId="69" applyNumberFormat="1" applyFont="1" applyFill="1" applyBorder="1" applyProtection="1">
      <alignment horizontal="right"/>
    </xf>
    <xf numFmtId="0" fontId="18" fillId="0" borderId="1" xfId="6" applyNumberFormat="1" applyFont="1" applyAlignment="1" applyProtection="1">
      <alignment horizontal="center" wrapText="1"/>
    </xf>
    <xf numFmtId="0" fontId="19" fillId="0" borderId="0" xfId="0" applyFont="1" applyAlignment="1" applyProtection="1">
      <alignment horizontal="center"/>
      <protection locked="0"/>
    </xf>
    <xf numFmtId="0" fontId="0" fillId="0" borderId="52" xfId="0" applyBorder="1" applyAlignment="1" applyProtection="1">
      <alignment horizontal="center"/>
      <protection locked="0"/>
    </xf>
    <xf numFmtId="49" fontId="12" fillId="0" borderId="58" xfId="37" applyFont="1" applyBorder="1" applyAlignment="1" applyProtection="1">
      <alignment horizontal="center" vertical="center" wrapText="1"/>
      <protection locked="0"/>
    </xf>
    <xf numFmtId="49" fontId="12" fillId="0" borderId="57" xfId="37" applyFont="1" applyBorder="1" applyAlignment="1" applyProtection="1">
      <alignment horizontal="center" vertical="center" wrapText="1"/>
      <protection locked="0"/>
    </xf>
    <xf numFmtId="49" fontId="15" fillId="0" borderId="58" xfId="36" applyNumberFormat="1" applyFont="1" applyBorder="1" applyAlignment="1" applyProtection="1">
      <alignment horizontal="center" vertical="center" wrapText="1"/>
    </xf>
    <xf numFmtId="49" fontId="15" fillId="0" borderId="57" xfId="36" applyNumberFormat="1" applyFont="1" applyBorder="1" applyAlignment="1" applyProtection="1">
      <alignment horizontal="center" vertical="center" wrapText="1"/>
    </xf>
    <xf numFmtId="49" fontId="15" fillId="0" borderId="52" xfId="36" applyNumberFormat="1" applyFont="1" applyBorder="1" applyAlignment="1" applyProtection="1">
      <alignment horizontal="center" vertical="center" wrapText="1"/>
    </xf>
    <xf numFmtId="49" fontId="12" fillId="0" borderId="52" xfId="36" applyNumberFormat="1" applyFont="1" applyBorder="1" applyAlignment="1" applyProtection="1">
      <alignment horizontal="center" vertical="center" wrapText="1"/>
    </xf>
    <xf numFmtId="49" fontId="15" fillId="0" borderId="52" xfId="36" applyNumberFormat="1" applyFont="1" applyFill="1" applyBorder="1" applyAlignment="1" applyProtection="1">
      <alignment horizontal="center" vertical="center" wrapText="1"/>
    </xf>
    <xf numFmtId="49" fontId="16" fillId="7" borderId="55" xfId="0" applyNumberFormat="1" applyFont="1" applyFill="1" applyBorder="1" applyAlignment="1">
      <alignment horizontal="center" shrinkToFit="1"/>
    </xf>
    <xf numFmtId="49" fontId="12" fillId="0" borderId="55" xfId="0" applyNumberFormat="1" applyFont="1" applyFill="1" applyBorder="1" applyAlignment="1">
      <alignment horizontal="center" shrinkToFit="1"/>
    </xf>
    <xf numFmtId="49" fontId="12" fillId="7" borderId="53" xfId="76" applyNumberFormat="1" applyFont="1" applyFill="1" applyBorder="1" applyProtection="1">
      <alignment horizontal="center"/>
    </xf>
    <xf numFmtId="165" fontId="15" fillId="0" borderId="59" xfId="69" applyNumberFormat="1" applyFont="1" applyBorder="1" applyProtection="1">
      <alignment horizontal="right"/>
    </xf>
    <xf numFmtId="165" fontId="15" fillId="0" borderId="5" xfId="69" applyNumberFormat="1" applyFont="1" applyBorder="1" applyProtection="1">
      <alignment horizontal="right"/>
    </xf>
    <xf numFmtId="165" fontId="14" fillId="0" borderId="58" xfId="0" applyNumberFormat="1" applyFont="1" applyBorder="1" applyProtection="1">
      <protection locked="0"/>
    </xf>
    <xf numFmtId="165" fontId="14" fillId="0" borderId="57" xfId="0" applyNumberFormat="1" applyFont="1" applyBorder="1" applyProtection="1">
      <protection locked="0"/>
    </xf>
    <xf numFmtId="165" fontId="15" fillId="0" borderId="52" xfId="69" applyNumberFormat="1" applyFont="1" applyBorder="1" applyProtection="1">
      <alignment horizontal="right"/>
    </xf>
    <xf numFmtId="165" fontId="15" fillId="7" borderId="52" xfId="69" applyNumberFormat="1" applyFont="1" applyFill="1" applyBorder="1" applyProtection="1">
      <alignment horizontal="right"/>
    </xf>
  </cellXfs>
  <cellStyles count="192">
    <cellStyle name="br" xfId="177" xr:uid="{00000000-0005-0000-0000-000000000000}"/>
    <cellStyle name="col" xfId="176" xr:uid="{00000000-0005-0000-0000-000001000000}"/>
    <cellStyle name="style0" xfId="178" xr:uid="{00000000-0005-0000-0000-000002000000}"/>
    <cellStyle name="td" xfId="179" xr:uid="{00000000-0005-0000-0000-000003000000}"/>
    <cellStyle name="tr" xfId="175" xr:uid="{00000000-0005-0000-0000-000004000000}"/>
    <cellStyle name="xl100" xfId="61" xr:uid="{00000000-0005-0000-0000-000005000000}"/>
    <cellStyle name="xl101" xfId="68" xr:uid="{00000000-0005-0000-0000-000006000000}"/>
    <cellStyle name="xl102" xfId="82" xr:uid="{00000000-0005-0000-0000-000007000000}"/>
    <cellStyle name="xl103" xfId="76" xr:uid="{00000000-0005-0000-0000-000008000000}"/>
    <cellStyle name="xl104" xfId="64" xr:uid="{00000000-0005-0000-0000-000009000000}"/>
    <cellStyle name="xl105" xfId="69" xr:uid="{00000000-0005-0000-0000-00000A000000}"/>
    <cellStyle name="xl106" xfId="83" xr:uid="{00000000-0005-0000-0000-00000B000000}"/>
    <cellStyle name="xl107" xfId="62" xr:uid="{00000000-0005-0000-0000-00000C000000}"/>
    <cellStyle name="xl108" xfId="70" xr:uid="{00000000-0005-0000-0000-00000D000000}"/>
    <cellStyle name="xl109" xfId="73" xr:uid="{00000000-0005-0000-0000-00000E000000}"/>
    <cellStyle name="xl110" xfId="84" xr:uid="{00000000-0005-0000-0000-00000F000000}"/>
    <cellStyle name="xl111" xfId="71" xr:uid="{00000000-0005-0000-0000-000010000000}"/>
    <cellStyle name="xl112" xfId="85" xr:uid="{00000000-0005-0000-0000-000011000000}"/>
    <cellStyle name="xl113" xfId="77" xr:uid="{00000000-0005-0000-0000-000012000000}"/>
    <cellStyle name="xl114" xfId="87" xr:uid="{00000000-0005-0000-0000-000013000000}"/>
    <cellStyle name="xl115" xfId="65" xr:uid="{00000000-0005-0000-0000-000014000000}"/>
    <cellStyle name="xl116" xfId="66" xr:uid="{00000000-0005-0000-0000-000015000000}"/>
    <cellStyle name="xl117" xfId="89" xr:uid="{00000000-0005-0000-0000-000016000000}"/>
    <cellStyle name="xl118" xfId="90" xr:uid="{00000000-0005-0000-0000-000017000000}"/>
    <cellStyle name="xl119" xfId="92" xr:uid="{00000000-0005-0000-0000-000018000000}"/>
    <cellStyle name="xl120" xfId="96" xr:uid="{00000000-0005-0000-0000-000019000000}"/>
    <cellStyle name="xl121" xfId="99" xr:uid="{00000000-0005-0000-0000-00001A000000}"/>
    <cellStyle name="xl122" xfId="189" xr:uid="{00000000-0005-0000-0000-00001B000000}"/>
    <cellStyle name="xl123" xfId="101" xr:uid="{00000000-0005-0000-0000-00001C000000}"/>
    <cellStyle name="xl124" xfId="88" xr:uid="{00000000-0005-0000-0000-00001D000000}"/>
    <cellStyle name="xl125" xfId="91" xr:uid="{00000000-0005-0000-0000-00001E000000}"/>
    <cellStyle name="xl126" xfId="97" xr:uid="{00000000-0005-0000-0000-00001F000000}"/>
    <cellStyle name="xl127" xfId="102" xr:uid="{00000000-0005-0000-0000-000020000000}"/>
    <cellStyle name="xl128" xfId="103" xr:uid="{00000000-0005-0000-0000-000021000000}"/>
    <cellStyle name="xl129" xfId="93" xr:uid="{00000000-0005-0000-0000-000022000000}"/>
    <cellStyle name="xl130" xfId="98" xr:uid="{00000000-0005-0000-0000-000023000000}"/>
    <cellStyle name="xl131" xfId="100" xr:uid="{00000000-0005-0000-0000-000024000000}"/>
    <cellStyle name="xl132" xfId="104" xr:uid="{00000000-0005-0000-0000-000025000000}"/>
    <cellStyle name="xl133" xfId="94" xr:uid="{00000000-0005-0000-0000-000026000000}"/>
    <cellStyle name="xl134" xfId="95" xr:uid="{00000000-0005-0000-0000-000027000000}"/>
    <cellStyle name="xl135" xfId="105" xr:uid="{00000000-0005-0000-0000-000028000000}"/>
    <cellStyle name="xl136" xfId="130" xr:uid="{00000000-0005-0000-0000-000029000000}"/>
    <cellStyle name="xl137" xfId="134" xr:uid="{00000000-0005-0000-0000-00002A000000}"/>
    <cellStyle name="xl138" xfId="138" xr:uid="{00000000-0005-0000-0000-00002B000000}"/>
    <cellStyle name="xl139" xfId="144" xr:uid="{00000000-0005-0000-0000-00002C000000}"/>
    <cellStyle name="xl140" xfId="145" xr:uid="{00000000-0005-0000-0000-00002D000000}"/>
    <cellStyle name="xl141" xfId="146" xr:uid="{00000000-0005-0000-0000-00002E000000}"/>
    <cellStyle name="xl142" xfId="148" xr:uid="{00000000-0005-0000-0000-00002F000000}"/>
    <cellStyle name="xl143" xfId="171" xr:uid="{00000000-0005-0000-0000-000030000000}"/>
    <cellStyle name="xl144" xfId="172" xr:uid="{00000000-0005-0000-0000-000031000000}"/>
    <cellStyle name="xl145" xfId="173" xr:uid="{00000000-0005-0000-0000-000032000000}"/>
    <cellStyle name="xl146" xfId="106" xr:uid="{00000000-0005-0000-0000-000033000000}"/>
    <cellStyle name="xl147" xfId="111" xr:uid="{00000000-0005-0000-0000-000034000000}"/>
    <cellStyle name="xl148" xfId="114" xr:uid="{00000000-0005-0000-0000-000035000000}"/>
    <cellStyle name="xl149" xfId="116" xr:uid="{00000000-0005-0000-0000-000036000000}"/>
    <cellStyle name="xl150" xfId="121" xr:uid="{00000000-0005-0000-0000-000037000000}"/>
    <cellStyle name="xl151" xfId="123" xr:uid="{00000000-0005-0000-0000-000038000000}"/>
    <cellStyle name="xl152" xfId="125" xr:uid="{00000000-0005-0000-0000-000039000000}"/>
    <cellStyle name="xl153" xfId="126" xr:uid="{00000000-0005-0000-0000-00003A000000}"/>
    <cellStyle name="xl154" xfId="131" xr:uid="{00000000-0005-0000-0000-00003B000000}"/>
    <cellStyle name="xl155" xfId="135" xr:uid="{00000000-0005-0000-0000-00003C000000}"/>
    <cellStyle name="xl156" xfId="139" xr:uid="{00000000-0005-0000-0000-00003D000000}"/>
    <cellStyle name="xl157" xfId="147" xr:uid="{00000000-0005-0000-0000-00003E000000}"/>
    <cellStyle name="xl158" xfId="150" xr:uid="{00000000-0005-0000-0000-00003F000000}"/>
    <cellStyle name="xl159" xfId="154" xr:uid="{00000000-0005-0000-0000-000040000000}"/>
    <cellStyle name="xl160" xfId="158" xr:uid="{00000000-0005-0000-0000-000041000000}"/>
    <cellStyle name="xl161" xfId="162" xr:uid="{00000000-0005-0000-0000-000042000000}"/>
    <cellStyle name="xl162" xfId="112" xr:uid="{00000000-0005-0000-0000-000043000000}"/>
    <cellStyle name="xl163" xfId="115" xr:uid="{00000000-0005-0000-0000-000044000000}"/>
    <cellStyle name="xl164" xfId="117" xr:uid="{00000000-0005-0000-0000-000045000000}"/>
    <cellStyle name="xl165" xfId="122" xr:uid="{00000000-0005-0000-0000-000046000000}"/>
    <cellStyle name="xl166" xfId="124" xr:uid="{00000000-0005-0000-0000-000047000000}"/>
    <cellStyle name="xl167" xfId="127" xr:uid="{00000000-0005-0000-0000-000048000000}"/>
    <cellStyle name="xl168" xfId="132" xr:uid="{00000000-0005-0000-0000-000049000000}"/>
    <cellStyle name="xl169" xfId="136" xr:uid="{00000000-0005-0000-0000-00004A000000}"/>
    <cellStyle name="xl170" xfId="140" xr:uid="{00000000-0005-0000-0000-00004B000000}"/>
    <cellStyle name="xl171" xfId="142" xr:uid="{00000000-0005-0000-0000-00004C000000}"/>
    <cellStyle name="xl172" xfId="149" xr:uid="{00000000-0005-0000-0000-00004D000000}"/>
    <cellStyle name="xl173" xfId="151" xr:uid="{00000000-0005-0000-0000-00004E000000}"/>
    <cellStyle name="xl174" xfId="152" xr:uid="{00000000-0005-0000-0000-00004F000000}"/>
    <cellStyle name="xl175" xfId="153" xr:uid="{00000000-0005-0000-0000-000050000000}"/>
    <cellStyle name="xl176" xfId="155" xr:uid="{00000000-0005-0000-0000-000051000000}"/>
    <cellStyle name="xl177" xfId="156" xr:uid="{00000000-0005-0000-0000-000052000000}"/>
    <cellStyle name="xl178" xfId="157" xr:uid="{00000000-0005-0000-0000-000053000000}"/>
    <cellStyle name="xl179" xfId="159" xr:uid="{00000000-0005-0000-0000-000054000000}"/>
    <cellStyle name="xl180" xfId="160" xr:uid="{00000000-0005-0000-0000-000055000000}"/>
    <cellStyle name="xl181" xfId="161" xr:uid="{00000000-0005-0000-0000-000056000000}"/>
    <cellStyle name="xl182" xfId="163" xr:uid="{00000000-0005-0000-0000-000057000000}"/>
    <cellStyle name="xl183" xfId="164" xr:uid="{00000000-0005-0000-0000-000058000000}"/>
    <cellStyle name="xl184" xfId="167" xr:uid="{00000000-0005-0000-0000-000059000000}"/>
    <cellStyle name="xl185" xfId="169" xr:uid="{00000000-0005-0000-0000-00005A000000}"/>
    <cellStyle name="xl186" xfId="170" xr:uid="{00000000-0005-0000-0000-00005B000000}"/>
    <cellStyle name="xl187" xfId="107" xr:uid="{00000000-0005-0000-0000-00005C000000}"/>
    <cellStyle name="xl188" xfId="109" xr:uid="{00000000-0005-0000-0000-00005D000000}"/>
    <cellStyle name="xl189" xfId="118" xr:uid="{00000000-0005-0000-0000-00005E000000}"/>
    <cellStyle name="xl190" xfId="128" xr:uid="{00000000-0005-0000-0000-00005F000000}"/>
    <cellStyle name="xl191" xfId="133" xr:uid="{00000000-0005-0000-0000-000060000000}"/>
    <cellStyle name="xl192" xfId="137" xr:uid="{00000000-0005-0000-0000-000061000000}"/>
    <cellStyle name="xl193" xfId="141" xr:uid="{00000000-0005-0000-0000-000062000000}"/>
    <cellStyle name="xl194" xfId="174" xr:uid="{00000000-0005-0000-0000-000063000000}"/>
    <cellStyle name="xl195" xfId="110" xr:uid="{00000000-0005-0000-0000-000064000000}"/>
    <cellStyle name="xl196" xfId="165" xr:uid="{00000000-0005-0000-0000-000065000000}"/>
    <cellStyle name="xl197" xfId="168" xr:uid="{00000000-0005-0000-0000-000066000000}"/>
    <cellStyle name="xl198" xfId="166" xr:uid="{00000000-0005-0000-0000-000067000000}"/>
    <cellStyle name="xl199" xfId="119" xr:uid="{00000000-0005-0000-0000-000068000000}"/>
    <cellStyle name="xl200" xfId="108" xr:uid="{00000000-0005-0000-0000-000069000000}"/>
    <cellStyle name="xl201" xfId="120" xr:uid="{00000000-0005-0000-0000-00006A000000}"/>
    <cellStyle name="xl202" xfId="129" xr:uid="{00000000-0005-0000-0000-00006B000000}"/>
    <cellStyle name="xl203" xfId="143" xr:uid="{00000000-0005-0000-0000-00006C000000}"/>
    <cellStyle name="xl204" xfId="113" xr:uid="{00000000-0005-0000-0000-00006D000000}"/>
    <cellStyle name="xl21" xfId="180" xr:uid="{00000000-0005-0000-0000-00006E000000}"/>
    <cellStyle name="xl22" xfId="1" xr:uid="{00000000-0005-0000-0000-00006F000000}"/>
    <cellStyle name="xl23" xfId="8" xr:uid="{00000000-0005-0000-0000-000070000000}"/>
    <cellStyle name="xl24" xfId="12" xr:uid="{00000000-0005-0000-0000-000071000000}"/>
    <cellStyle name="xl25" xfId="19" xr:uid="{00000000-0005-0000-0000-000072000000}"/>
    <cellStyle name="xl26" xfId="34" xr:uid="{00000000-0005-0000-0000-000073000000}"/>
    <cellStyle name="xl27" xfId="6" xr:uid="{00000000-0005-0000-0000-000074000000}"/>
    <cellStyle name="xl28" xfId="181" xr:uid="{00000000-0005-0000-0000-000075000000}"/>
    <cellStyle name="xl29" xfId="36" xr:uid="{00000000-0005-0000-0000-000076000000}"/>
    <cellStyle name="xl30" xfId="38" xr:uid="{00000000-0005-0000-0000-000077000000}"/>
    <cellStyle name="xl31" xfId="182" xr:uid="{00000000-0005-0000-0000-000078000000}"/>
    <cellStyle name="xl32" xfId="40" xr:uid="{00000000-0005-0000-0000-000079000000}"/>
    <cellStyle name="xl33" xfId="46" xr:uid="{00000000-0005-0000-0000-00007A000000}"/>
    <cellStyle name="xl34" xfId="51" xr:uid="{00000000-0005-0000-0000-00007B000000}"/>
    <cellStyle name="xl35" xfId="183" xr:uid="{00000000-0005-0000-0000-00007C000000}"/>
    <cellStyle name="xl36" xfId="2" xr:uid="{00000000-0005-0000-0000-00007D000000}"/>
    <cellStyle name="xl37" xfId="13" xr:uid="{00000000-0005-0000-0000-00007E000000}"/>
    <cellStyle name="xl38" xfId="26" xr:uid="{00000000-0005-0000-0000-00007F000000}"/>
    <cellStyle name="xl39" xfId="28" xr:uid="{00000000-0005-0000-0000-000080000000}"/>
    <cellStyle name="xl40" xfId="30" xr:uid="{00000000-0005-0000-0000-000081000000}"/>
    <cellStyle name="xl41" xfId="184" xr:uid="{00000000-0005-0000-0000-000082000000}"/>
    <cellStyle name="xl42" xfId="41" xr:uid="{00000000-0005-0000-0000-000083000000}"/>
    <cellStyle name="xl43" xfId="47" xr:uid="{00000000-0005-0000-0000-000084000000}"/>
    <cellStyle name="xl44" xfId="52" xr:uid="{00000000-0005-0000-0000-000085000000}"/>
    <cellStyle name="xl45" xfId="185" xr:uid="{00000000-0005-0000-0000-000086000000}"/>
    <cellStyle name="xl46" xfId="55" xr:uid="{00000000-0005-0000-0000-000087000000}"/>
    <cellStyle name="xl47" xfId="20" xr:uid="{00000000-0005-0000-0000-000088000000}"/>
    <cellStyle name="xl48" xfId="31" xr:uid="{00000000-0005-0000-0000-000089000000}"/>
    <cellStyle name="xl49" xfId="23" xr:uid="{00000000-0005-0000-0000-00008A000000}"/>
    <cellStyle name="xl50" xfId="42" xr:uid="{00000000-0005-0000-0000-00008B000000}"/>
    <cellStyle name="xl51" xfId="48" xr:uid="{00000000-0005-0000-0000-00008C000000}"/>
    <cellStyle name="xl52" xfId="53" xr:uid="{00000000-0005-0000-0000-00008D000000}"/>
    <cellStyle name="xl53" xfId="37" xr:uid="{00000000-0005-0000-0000-00008E000000}"/>
    <cellStyle name="xl54" xfId="39" xr:uid="{00000000-0005-0000-0000-00008F000000}"/>
    <cellStyle name="xl55" xfId="186" xr:uid="{00000000-0005-0000-0000-000090000000}"/>
    <cellStyle name="xl56" xfId="43" xr:uid="{00000000-0005-0000-0000-000091000000}"/>
    <cellStyle name="xl57" xfId="56" xr:uid="{00000000-0005-0000-0000-000092000000}"/>
    <cellStyle name="xl58" xfId="58" xr:uid="{00000000-0005-0000-0000-000093000000}"/>
    <cellStyle name="xl59" xfId="3" xr:uid="{00000000-0005-0000-0000-000094000000}"/>
    <cellStyle name="xl60" xfId="9" xr:uid="{00000000-0005-0000-0000-000095000000}"/>
    <cellStyle name="xl61" xfId="14" xr:uid="{00000000-0005-0000-0000-000096000000}"/>
    <cellStyle name="xl62" xfId="21" xr:uid="{00000000-0005-0000-0000-000097000000}"/>
    <cellStyle name="xl63" xfId="4" xr:uid="{00000000-0005-0000-0000-000098000000}"/>
    <cellStyle name="xl64" xfId="10" xr:uid="{00000000-0005-0000-0000-000099000000}"/>
    <cellStyle name="xl65" xfId="15" xr:uid="{00000000-0005-0000-0000-00009A000000}"/>
    <cellStyle name="xl66" xfId="22" xr:uid="{00000000-0005-0000-0000-00009B000000}"/>
    <cellStyle name="xl67" xfId="25" xr:uid="{00000000-0005-0000-0000-00009C000000}"/>
    <cellStyle name="xl68" xfId="27" xr:uid="{00000000-0005-0000-0000-00009D000000}"/>
    <cellStyle name="xl69" xfId="29" xr:uid="{00000000-0005-0000-0000-00009E000000}"/>
    <cellStyle name="xl70" xfId="32" xr:uid="{00000000-0005-0000-0000-00009F000000}"/>
    <cellStyle name="xl71" xfId="33" xr:uid="{00000000-0005-0000-0000-0000A0000000}"/>
    <cellStyle name="xl72" xfId="35" xr:uid="{00000000-0005-0000-0000-0000A1000000}"/>
    <cellStyle name="xl73" xfId="5" xr:uid="{00000000-0005-0000-0000-0000A2000000}"/>
    <cellStyle name="xl74" xfId="11" xr:uid="{00000000-0005-0000-0000-0000A3000000}"/>
    <cellStyle name="xl75" xfId="16" xr:uid="{00000000-0005-0000-0000-0000A4000000}"/>
    <cellStyle name="xl76" xfId="44" xr:uid="{00000000-0005-0000-0000-0000A5000000}"/>
    <cellStyle name="xl77" xfId="49" xr:uid="{00000000-0005-0000-0000-0000A6000000}"/>
    <cellStyle name="xl78" xfId="45" xr:uid="{00000000-0005-0000-0000-0000A7000000}"/>
    <cellStyle name="xl79" xfId="50" xr:uid="{00000000-0005-0000-0000-0000A8000000}"/>
    <cellStyle name="xl80" xfId="54" xr:uid="{00000000-0005-0000-0000-0000A9000000}"/>
    <cellStyle name="xl81" xfId="187" xr:uid="{00000000-0005-0000-0000-0000AA000000}"/>
    <cellStyle name="xl82" xfId="57" xr:uid="{00000000-0005-0000-0000-0000AB000000}"/>
    <cellStyle name="xl83" xfId="7" xr:uid="{00000000-0005-0000-0000-0000AC000000}"/>
    <cellStyle name="xl84" xfId="17" xr:uid="{00000000-0005-0000-0000-0000AD000000}"/>
    <cellStyle name="xl85" xfId="24" xr:uid="{00000000-0005-0000-0000-0000AE000000}"/>
    <cellStyle name="xl86" xfId="18" xr:uid="{00000000-0005-0000-0000-0000AF000000}"/>
    <cellStyle name="xl87" xfId="59" xr:uid="{00000000-0005-0000-0000-0000B0000000}"/>
    <cellStyle name="xl88" xfId="63" xr:uid="{00000000-0005-0000-0000-0000B1000000}"/>
    <cellStyle name="xl89" xfId="67" xr:uid="{00000000-0005-0000-0000-0000B2000000}"/>
    <cellStyle name="xl90" xfId="78" xr:uid="{00000000-0005-0000-0000-0000B3000000}"/>
    <cellStyle name="xl91" xfId="80" xr:uid="{00000000-0005-0000-0000-0000B4000000}"/>
    <cellStyle name="xl92" xfId="74" xr:uid="{00000000-0005-0000-0000-0000B5000000}"/>
    <cellStyle name="xl93" xfId="60" xr:uid="{00000000-0005-0000-0000-0000B6000000}"/>
    <cellStyle name="xl94" xfId="72" xr:uid="{00000000-0005-0000-0000-0000B7000000}"/>
    <cellStyle name="xl95" xfId="79" xr:uid="{00000000-0005-0000-0000-0000B8000000}"/>
    <cellStyle name="xl96" xfId="81" xr:uid="{00000000-0005-0000-0000-0000B9000000}"/>
    <cellStyle name="xl97" xfId="188" xr:uid="{00000000-0005-0000-0000-0000BA000000}"/>
    <cellStyle name="xl98" xfId="75" xr:uid="{00000000-0005-0000-0000-0000BB000000}"/>
    <cellStyle name="xl99" xfId="86" xr:uid="{00000000-0005-0000-0000-0000BC000000}"/>
    <cellStyle name="Обычный" xfId="0" builtinId="0"/>
    <cellStyle name="Обычный 2" xfId="191" xr:uid="{00000000-0005-0000-0000-0000BE000000}"/>
    <cellStyle name="Обычный 3" xfId="190" xr:uid="{00000000-0005-0000-0000-0000B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5"/>
  <sheetViews>
    <sheetView zoomScaleNormal="100" workbookViewId="0">
      <selection activeCell="D6" sqref="D6"/>
    </sheetView>
  </sheetViews>
  <sheetFormatPr defaultRowHeight="15" x14ac:dyDescent="0.25"/>
  <cols>
    <col min="1" max="1" width="46.5703125" style="1" customWidth="1"/>
    <col min="2" max="2" width="23.85546875" style="1" customWidth="1"/>
    <col min="3" max="3" width="12.5703125" style="1" customWidth="1"/>
    <col min="4" max="4" width="11.5703125" style="1" customWidth="1"/>
    <col min="5" max="5" width="10.7109375" style="1" customWidth="1"/>
    <col min="6" max="6" width="11.140625" style="1" customWidth="1"/>
    <col min="7" max="7" width="10.7109375" style="1" customWidth="1"/>
    <col min="8" max="16384" width="9.140625" style="1"/>
  </cols>
  <sheetData>
    <row r="1" spans="1:7" ht="15.75" x14ac:dyDescent="0.25">
      <c r="A1" s="102" t="s">
        <v>88</v>
      </c>
      <c r="B1" s="102"/>
      <c r="C1" s="102"/>
      <c r="D1" s="102"/>
      <c r="E1" s="102"/>
      <c r="F1" s="102"/>
      <c r="G1" s="102"/>
    </row>
    <row r="2" spans="1:7" ht="16.5" customHeight="1" x14ac:dyDescent="0.25">
      <c r="A2" s="101" t="s">
        <v>87</v>
      </c>
      <c r="B2" s="101"/>
      <c r="C2" s="101"/>
      <c r="D2" s="101"/>
      <c r="E2" s="101"/>
      <c r="F2" s="101"/>
      <c r="G2" s="101"/>
    </row>
    <row r="3" spans="1:7" ht="18.75" customHeight="1" x14ac:dyDescent="0.25">
      <c r="A3" s="60" t="s">
        <v>84</v>
      </c>
      <c r="B3" s="4"/>
      <c r="C3" s="6"/>
      <c r="D3" s="3"/>
      <c r="F3" s="49"/>
    </row>
    <row r="4" spans="1:7" ht="24.75" customHeight="1" x14ac:dyDescent="0.25">
      <c r="A4" s="106" t="s">
        <v>0</v>
      </c>
      <c r="B4" s="106" t="s">
        <v>1</v>
      </c>
      <c r="C4" s="104" t="s">
        <v>102</v>
      </c>
      <c r="D4" s="104" t="s">
        <v>103</v>
      </c>
      <c r="E4" s="103" t="s">
        <v>81</v>
      </c>
      <c r="F4" s="103"/>
      <c r="G4" s="103"/>
    </row>
    <row r="5" spans="1:7" ht="30.75" customHeight="1" x14ac:dyDescent="0.25">
      <c r="A5" s="107"/>
      <c r="B5" s="107"/>
      <c r="C5" s="105"/>
      <c r="D5" s="105"/>
      <c r="E5" s="14" t="s">
        <v>97</v>
      </c>
      <c r="F5" s="14" t="s">
        <v>98</v>
      </c>
      <c r="G5" s="14" t="s">
        <v>104</v>
      </c>
    </row>
    <row r="6" spans="1:7" x14ac:dyDescent="0.25">
      <c r="A6" s="81" t="s">
        <v>2</v>
      </c>
      <c r="B6" s="82" t="s">
        <v>3</v>
      </c>
      <c r="C6" s="83">
        <f>C8+C27</f>
        <v>48604.7</v>
      </c>
      <c r="D6" s="83">
        <f>D8+D27</f>
        <v>34771.300000000003</v>
      </c>
      <c r="E6" s="83">
        <f t="shared" ref="E6:G6" si="0">E8+E27</f>
        <v>22629</v>
      </c>
      <c r="F6" s="83">
        <f t="shared" si="0"/>
        <v>10894.599999999999</v>
      </c>
      <c r="G6" s="83">
        <f t="shared" si="0"/>
        <v>11267.7</v>
      </c>
    </row>
    <row r="7" spans="1:7" x14ac:dyDescent="0.25">
      <c r="A7" s="20" t="s">
        <v>4</v>
      </c>
      <c r="B7" s="25"/>
      <c r="C7" s="23"/>
      <c r="D7" s="24"/>
      <c r="E7" s="17"/>
      <c r="F7" s="17"/>
      <c r="G7" s="17"/>
    </row>
    <row r="8" spans="1:7" x14ac:dyDescent="0.25">
      <c r="A8" s="35" t="s">
        <v>5</v>
      </c>
      <c r="B8" s="36" t="s">
        <v>62</v>
      </c>
      <c r="C8" s="37">
        <f>C9+C13+C17+C21+C25+C26+C11</f>
        <v>9597.5999999999985</v>
      </c>
      <c r="D8" s="37">
        <f>D9+D13+D17+D21+D25+D26+D11</f>
        <v>8497.9000000000015</v>
      </c>
      <c r="E8" s="37">
        <f t="shared" ref="E8:G8" si="1">E9+E13+E17+E21+E25+E26+E11</f>
        <v>8828.4</v>
      </c>
      <c r="F8" s="37">
        <f t="shared" si="1"/>
        <v>9143.9</v>
      </c>
      <c r="G8" s="37">
        <f t="shared" si="1"/>
        <v>9447.7000000000007</v>
      </c>
    </row>
    <row r="9" spans="1:7" x14ac:dyDescent="0.25">
      <c r="A9" s="30" t="s">
        <v>6</v>
      </c>
      <c r="B9" s="31" t="s">
        <v>61</v>
      </c>
      <c r="C9" s="32">
        <f>C10</f>
        <v>1461.6</v>
      </c>
      <c r="D9" s="32">
        <f t="shared" ref="D9:G9" si="2">D10</f>
        <v>1613.2</v>
      </c>
      <c r="E9" s="32">
        <f t="shared" si="2"/>
        <v>1677.8</v>
      </c>
      <c r="F9" s="32">
        <f t="shared" si="2"/>
        <v>1744.9</v>
      </c>
      <c r="G9" s="32">
        <f t="shared" si="2"/>
        <v>1814.7</v>
      </c>
    </row>
    <row r="10" spans="1:7" x14ac:dyDescent="0.25">
      <c r="A10" s="26" t="s">
        <v>7</v>
      </c>
      <c r="B10" s="28" t="s">
        <v>60</v>
      </c>
      <c r="C10" s="63">
        <v>1461.6</v>
      </c>
      <c r="D10" s="64">
        <v>1613.2</v>
      </c>
      <c r="E10" s="17">
        <v>1677.8</v>
      </c>
      <c r="F10" s="17">
        <v>1744.9</v>
      </c>
      <c r="G10" s="17">
        <v>1814.7</v>
      </c>
    </row>
    <row r="11" spans="1:7" ht="45" x14ac:dyDescent="0.25">
      <c r="A11" s="91" t="s">
        <v>90</v>
      </c>
      <c r="B11" s="94" t="s">
        <v>89</v>
      </c>
      <c r="C11" s="95">
        <f>C12</f>
        <v>3201.7</v>
      </c>
      <c r="D11" s="95">
        <f>D12</f>
        <v>2918.3</v>
      </c>
      <c r="E11" s="95">
        <f t="shared" ref="E11:G11" si="3">E12</f>
        <v>3300</v>
      </c>
      <c r="F11" s="95">
        <f t="shared" si="3"/>
        <v>3470</v>
      </c>
      <c r="G11" s="95">
        <f t="shared" si="3"/>
        <v>3630</v>
      </c>
    </row>
    <row r="12" spans="1:7" ht="45" x14ac:dyDescent="0.25">
      <c r="A12" s="90" t="s">
        <v>92</v>
      </c>
      <c r="B12" s="89" t="s">
        <v>91</v>
      </c>
      <c r="C12" s="93">
        <v>3201.7</v>
      </c>
      <c r="D12" s="93">
        <v>2918.3</v>
      </c>
      <c r="E12" s="17">
        <v>3300</v>
      </c>
      <c r="F12" s="17">
        <v>3470</v>
      </c>
      <c r="G12" s="17">
        <v>3630</v>
      </c>
    </row>
    <row r="13" spans="1:7" x14ac:dyDescent="0.25">
      <c r="A13" s="30" t="s">
        <v>8</v>
      </c>
      <c r="B13" s="31" t="s">
        <v>59</v>
      </c>
      <c r="C13" s="92">
        <f>C14+C15+C16</f>
        <v>427.7</v>
      </c>
      <c r="D13" s="92">
        <f>D14+D15+D16</f>
        <v>295.8</v>
      </c>
      <c r="E13" s="92">
        <f t="shared" ref="E13:G13" si="4">E14+E15+E16</f>
        <v>300</v>
      </c>
      <c r="F13" s="92">
        <f t="shared" si="4"/>
        <v>350</v>
      </c>
      <c r="G13" s="92">
        <f t="shared" si="4"/>
        <v>400</v>
      </c>
    </row>
    <row r="14" spans="1:7" ht="30" hidden="1" x14ac:dyDescent="0.25">
      <c r="A14" s="26" t="s">
        <v>9</v>
      </c>
      <c r="B14" s="28" t="s">
        <v>58</v>
      </c>
      <c r="C14" s="23"/>
      <c r="D14" s="24"/>
      <c r="E14" s="17"/>
      <c r="F14" s="17"/>
      <c r="G14" s="17"/>
    </row>
    <row r="15" spans="1:7" x14ac:dyDescent="0.25">
      <c r="A15" s="26" t="s">
        <v>10</v>
      </c>
      <c r="B15" s="28" t="s">
        <v>57</v>
      </c>
      <c r="C15" s="63">
        <v>427.7</v>
      </c>
      <c r="D15" s="64">
        <v>295.8</v>
      </c>
      <c r="E15" s="17">
        <v>300</v>
      </c>
      <c r="F15" s="17">
        <v>350</v>
      </c>
      <c r="G15" s="17">
        <v>400</v>
      </c>
    </row>
    <row r="16" spans="1:7" ht="30" hidden="1" x14ac:dyDescent="0.25">
      <c r="A16" s="26" t="s">
        <v>11</v>
      </c>
      <c r="B16" s="28" t="s">
        <v>56</v>
      </c>
      <c r="C16" s="23"/>
      <c r="D16" s="24"/>
      <c r="E16" s="17"/>
      <c r="F16" s="17"/>
      <c r="G16" s="17"/>
    </row>
    <row r="17" spans="1:9" x14ac:dyDescent="0.25">
      <c r="A17" s="61" t="s">
        <v>65</v>
      </c>
      <c r="B17" s="31" t="s">
        <v>68</v>
      </c>
      <c r="C17" s="32">
        <f>C18+C19</f>
        <v>3851.7</v>
      </c>
      <c r="D17" s="32">
        <f>D18+D19</f>
        <v>3550.6</v>
      </c>
      <c r="E17" s="32">
        <f t="shared" ref="E17:G17" si="5">E18+E19</f>
        <v>3550.6</v>
      </c>
      <c r="F17" s="32">
        <f t="shared" si="5"/>
        <v>3579</v>
      </c>
      <c r="G17" s="32">
        <f t="shared" si="5"/>
        <v>3603</v>
      </c>
    </row>
    <row r="18" spans="1:9" x14ac:dyDescent="0.25">
      <c r="A18" s="27" t="s">
        <v>63</v>
      </c>
      <c r="B18" s="28" t="s">
        <v>66</v>
      </c>
      <c r="C18" s="23">
        <v>1146.8</v>
      </c>
      <c r="D18" s="24">
        <v>1169</v>
      </c>
      <c r="E18" s="17">
        <v>1169</v>
      </c>
      <c r="F18" s="17">
        <v>1169</v>
      </c>
      <c r="G18" s="17">
        <v>1169</v>
      </c>
    </row>
    <row r="19" spans="1:9" x14ac:dyDescent="0.25">
      <c r="A19" s="27" t="s">
        <v>64</v>
      </c>
      <c r="B19" s="28" t="s">
        <v>67</v>
      </c>
      <c r="C19" s="23">
        <v>2704.9</v>
      </c>
      <c r="D19" s="24">
        <v>2381.6</v>
      </c>
      <c r="E19" s="17">
        <v>2381.6</v>
      </c>
      <c r="F19" s="17">
        <v>2410</v>
      </c>
      <c r="G19" s="17">
        <v>2434</v>
      </c>
    </row>
    <row r="20" spans="1:9" hidden="1" x14ac:dyDescent="0.25">
      <c r="A20" s="30" t="s">
        <v>12</v>
      </c>
      <c r="B20" s="31" t="s">
        <v>55</v>
      </c>
      <c r="C20" s="32"/>
      <c r="D20" s="33"/>
      <c r="E20" s="34"/>
      <c r="F20" s="34"/>
      <c r="G20" s="34"/>
    </row>
    <row r="21" spans="1:9" ht="60" x14ac:dyDescent="0.25">
      <c r="A21" s="30" t="s">
        <v>13</v>
      </c>
      <c r="B21" s="31" t="s">
        <v>54</v>
      </c>
      <c r="C21" s="32">
        <v>0</v>
      </c>
      <c r="D21" s="33">
        <v>0</v>
      </c>
      <c r="E21" s="34"/>
      <c r="F21" s="34"/>
      <c r="G21" s="34"/>
    </row>
    <row r="22" spans="1:9" ht="30" hidden="1" x14ac:dyDescent="0.25">
      <c r="A22" s="30" t="s">
        <v>14</v>
      </c>
      <c r="B22" s="31" t="s">
        <v>53</v>
      </c>
      <c r="C22" s="32"/>
      <c r="D22" s="33"/>
      <c r="E22" s="34"/>
      <c r="F22" s="34"/>
      <c r="G22" s="34"/>
    </row>
    <row r="23" spans="1:9" ht="45" hidden="1" x14ac:dyDescent="0.25">
      <c r="A23" s="30" t="s">
        <v>15</v>
      </c>
      <c r="B23" s="31" t="s">
        <v>52</v>
      </c>
      <c r="C23" s="32"/>
      <c r="D23" s="33"/>
      <c r="E23" s="34"/>
      <c r="F23" s="34"/>
      <c r="G23" s="34"/>
    </row>
    <row r="24" spans="1:9" ht="30" hidden="1" x14ac:dyDescent="0.25">
      <c r="A24" s="30" t="s">
        <v>16</v>
      </c>
      <c r="B24" s="31" t="s">
        <v>51</v>
      </c>
      <c r="C24" s="32"/>
      <c r="D24" s="33"/>
      <c r="E24" s="34"/>
      <c r="F24" s="34"/>
      <c r="G24" s="34"/>
    </row>
    <row r="25" spans="1:9" ht="30" x14ac:dyDescent="0.25">
      <c r="A25" s="30" t="s">
        <v>17</v>
      </c>
      <c r="B25" s="31" t="s">
        <v>50</v>
      </c>
      <c r="C25" s="32">
        <v>54.9</v>
      </c>
      <c r="D25" s="33">
        <v>0</v>
      </c>
      <c r="E25" s="34"/>
      <c r="F25" s="34"/>
      <c r="G25" s="34"/>
    </row>
    <row r="26" spans="1:9" x14ac:dyDescent="0.25">
      <c r="A26" s="30" t="s">
        <v>18</v>
      </c>
      <c r="B26" s="31" t="s">
        <v>49</v>
      </c>
      <c r="C26" s="32">
        <v>600</v>
      </c>
      <c r="D26" s="33">
        <v>120</v>
      </c>
      <c r="E26" s="34"/>
      <c r="F26" s="34"/>
      <c r="G26" s="34"/>
    </row>
    <row r="27" spans="1:9" x14ac:dyDescent="0.25">
      <c r="A27" s="35" t="s">
        <v>19</v>
      </c>
      <c r="B27" s="36" t="s">
        <v>48</v>
      </c>
      <c r="C27" s="37">
        <f>C28+C33</f>
        <v>39007.1</v>
      </c>
      <c r="D27" s="37">
        <f>D28+D33</f>
        <v>26273.4</v>
      </c>
      <c r="E27" s="37">
        <f>E28+E33</f>
        <v>13800.6</v>
      </c>
      <c r="F27" s="37">
        <f>F28+F33</f>
        <v>1750.6999999999998</v>
      </c>
      <c r="G27" s="37">
        <f>G28+G33</f>
        <v>1820</v>
      </c>
    </row>
    <row r="28" spans="1:9" ht="45" x14ac:dyDescent="0.25">
      <c r="A28" s="38" t="s">
        <v>20</v>
      </c>
      <c r="B28" s="39" t="s">
        <v>47</v>
      </c>
      <c r="C28" s="40">
        <f>C29+C31+C30+C32</f>
        <v>39007.1</v>
      </c>
      <c r="D28" s="40">
        <f>D29+D31+D32+D30</f>
        <v>26273.4</v>
      </c>
      <c r="E28" s="40">
        <f>E29+E31+E32+E30</f>
        <v>13800.6</v>
      </c>
      <c r="F28" s="40">
        <f>F29+F31+F32+F30</f>
        <v>1750.6999999999998</v>
      </c>
      <c r="G28" s="40">
        <f>G29+G31+G32+G30</f>
        <v>1820</v>
      </c>
      <c r="I28" s="42"/>
    </row>
    <row r="29" spans="1:9" ht="30" x14ac:dyDescent="0.25">
      <c r="A29" s="30" t="s">
        <v>21</v>
      </c>
      <c r="B29" s="31" t="s">
        <v>46</v>
      </c>
      <c r="C29" s="32">
        <v>921.6</v>
      </c>
      <c r="D29" s="33">
        <v>1216</v>
      </c>
      <c r="E29" s="34">
        <v>1267.9000000000001</v>
      </c>
      <c r="F29" s="34">
        <v>1318.3</v>
      </c>
      <c r="G29" s="34">
        <v>1372</v>
      </c>
    </row>
    <row r="30" spans="1:9" ht="30" x14ac:dyDescent="0.25">
      <c r="A30" s="61" t="s">
        <v>85</v>
      </c>
      <c r="B30" s="31" t="s">
        <v>86</v>
      </c>
      <c r="C30" s="32">
        <v>24950.799999999999</v>
      </c>
      <c r="D30" s="33">
        <v>21763.7</v>
      </c>
      <c r="E30" s="34">
        <v>12138</v>
      </c>
      <c r="F30" s="34"/>
      <c r="G30" s="34"/>
    </row>
    <row r="31" spans="1:9" ht="30" x14ac:dyDescent="0.25">
      <c r="A31" s="30" t="s">
        <v>22</v>
      </c>
      <c r="B31" s="31" t="s">
        <v>45</v>
      </c>
      <c r="C31" s="32">
        <v>114.7</v>
      </c>
      <c r="D31" s="33">
        <v>347.5</v>
      </c>
      <c r="E31" s="34">
        <v>394.7</v>
      </c>
      <c r="F31" s="34">
        <v>432.4</v>
      </c>
      <c r="G31" s="34">
        <v>448</v>
      </c>
    </row>
    <row r="32" spans="1:9" x14ac:dyDescent="0.25">
      <c r="A32" s="30" t="s">
        <v>23</v>
      </c>
      <c r="B32" s="31" t="s">
        <v>44</v>
      </c>
      <c r="C32" s="32">
        <v>13020</v>
      </c>
      <c r="D32" s="33">
        <v>2946.2</v>
      </c>
      <c r="E32" s="34"/>
      <c r="F32" s="34"/>
      <c r="G32" s="34"/>
    </row>
    <row r="33" spans="1:7" ht="21" customHeight="1" thickBot="1" x14ac:dyDescent="0.3">
      <c r="A33" s="30" t="s">
        <v>24</v>
      </c>
      <c r="B33" s="31" t="s">
        <v>43</v>
      </c>
      <c r="C33" s="32"/>
      <c r="D33" s="33"/>
      <c r="E33" s="34"/>
      <c r="F33" s="34"/>
      <c r="G33" s="34"/>
    </row>
    <row r="34" spans="1:7" ht="12.95" customHeight="1" x14ac:dyDescent="0.25">
      <c r="A34" s="5"/>
      <c r="B34" s="7"/>
      <c r="C34" s="8"/>
      <c r="D34" s="3"/>
    </row>
    <row r="35" spans="1:7" hidden="1" x14ac:dyDescent="0.25">
      <c r="A35" s="5"/>
      <c r="B35" s="5"/>
      <c r="C35" s="9"/>
      <c r="D35" s="3" t="s">
        <v>25</v>
      </c>
    </row>
  </sheetData>
  <mergeCells count="7">
    <mergeCell ref="A2:G2"/>
    <mergeCell ref="A1:G1"/>
    <mergeCell ref="E4:G4"/>
    <mergeCell ref="D4:D5"/>
    <mergeCell ref="C4:C5"/>
    <mergeCell ref="B4:B5"/>
    <mergeCell ref="A4:A5"/>
  </mergeCells>
  <pageMargins left="0.78749999999999998" right="0.39374999999999999" top="0.59027779999999996" bottom="0.39374999999999999" header="0" footer="0"/>
  <pageSetup paperSize="9" fitToWidth="2" fitToHeight="0" orientation="landscape" r:id="rId1"/>
  <headerFooter>
    <oddFooter>&amp;R&amp;D СТР. &amp;P</oddFooter>
    <evenFooter>&amp;R&amp;D СТР. &amp;P</even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opLeftCell="A3" zoomScaleNormal="100" workbookViewId="0">
      <selection activeCell="D23" sqref="D23"/>
    </sheetView>
  </sheetViews>
  <sheetFormatPr defaultRowHeight="15" x14ac:dyDescent="0.25"/>
  <cols>
    <col min="1" max="1" width="49.28515625" style="1" customWidth="1"/>
    <col min="2" max="2" width="8.7109375" style="1" customWidth="1"/>
    <col min="3" max="3" width="15" style="1" customWidth="1"/>
    <col min="4" max="4" width="14.7109375" style="1" customWidth="1"/>
    <col min="5" max="5" width="10.7109375" style="1" customWidth="1"/>
    <col min="6" max="6" width="12.85546875" style="1" customWidth="1"/>
    <col min="7" max="7" width="12.28515625" style="1" customWidth="1"/>
    <col min="8" max="16384" width="9.140625" style="1"/>
  </cols>
  <sheetData>
    <row r="1" spans="1:7" ht="7.5" customHeight="1" x14ac:dyDescent="0.25">
      <c r="A1" s="10"/>
      <c r="B1" s="12"/>
      <c r="C1" s="12"/>
      <c r="D1" s="3"/>
    </row>
    <row r="2" spans="1:7" ht="14.1" customHeight="1" x14ac:dyDescent="0.25">
      <c r="A2" s="60" t="s">
        <v>82</v>
      </c>
      <c r="B2" s="2"/>
      <c r="C2" s="6"/>
      <c r="D2" s="3"/>
    </row>
    <row r="3" spans="1:7" ht="14.1" customHeight="1" x14ac:dyDescent="0.25">
      <c r="A3" s="60"/>
      <c r="B3" s="2"/>
      <c r="C3" s="6"/>
      <c r="D3" s="3"/>
    </row>
    <row r="4" spans="1:7" ht="12.95" customHeight="1" x14ac:dyDescent="0.25">
      <c r="A4" s="108" t="s">
        <v>0</v>
      </c>
      <c r="B4" s="109" t="s">
        <v>42</v>
      </c>
      <c r="C4" s="104" t="s">
        <v>102</v>
      </c>
      <c r="D4" s="104" t="s">
        <v>103</v>
      </c>
      <c r="E4" s="103" t="s">
        <v>81</v>
      </c>
      <c r="F4" s="103"/>
      <c r="G4" s="103"/>
    </row>
    <row r="5" spans="1:7" ht="70.5" customHeight="1" x14ac:dyDescent="0.25">
      <c r="A5" s="108"/>
      <c r="B5" s="109"/>
      <c r="C5" s="105"/>
      <c r="D5" s="105"/>
      <c r="E5" s="14" t="s">
        <v>97</v>
      </c>
      <c r="F5" s="14" t="s">
        <v>98</v>
      </c>
      <c r="G5" s="14" t="s">
        <v>104</v>
      </c>
    </row>
    <row r="6" spans="1:7" x14ac:dyDescent="0.25">
      <c r="A6" s="84" t="s">
        <v>26</v>
      </c>
      <c r="B6" s="85" t="s">
        <v>3</v>
      </c>
      <c r="C6" s="41">
        <f>C10+C15+C17+C8+C12</f>
        <v>49497.9</v>
      </c>
      <c r="D6" s="41">
        <f>D10+D15+D17+D8+D12+D19</f>
        <v>35257.5</v>
      </c>
      <c r="E6" s="41">
        <f>E10+E15+E17+E8+E12</f>
        <v>22629</v>
      </c>
      <c r="F6" s="41">
        <f>F10+F15+F17+F8+F12+F21</f>
        <v>10894.6</v>
      </c>
      <c r="G6" s="41">
        <f>G10+G15+G17+G8+G12+G21</f>
        <v>11267.7</v>
      </c>
    </row>
    <row r="7" spans="1:7" x14ac:dyDescent="0.25">
      <c r="A7" s="20" t="s">
        <v>4</v>
      </c>
      <c r="B7" s="18"/>
      <c r="C7" s="15"/>
      <c r="D7" s="16"/>
      <c r="E7" s="17"/>
      <c r="F7" s="17"/>
      <c r="G7" s="17"/>
    </row>
    <row r="8" spans="1:7" x14ac:dyDescent="0.25">
      <c r="A8" s="72" t="s">
        <v>77</v>
      </c>
      <c r="B8" s="73" t="s">
        <v>75</v>
      </c>
      <c r="C8" s="74">
        <f>C9</f>
        <v>550.79999999999995</v>
      </c>
      <c r="D8" s="74">
        <f t="shared" ref="D8:G8" si="0">D9</f>
        <v>0</v>
      </c>
      <c r="E8" s="74">
        <f t="shared" si="0"/>
        <v>0</v>
      </c>
      <c r="F8" s="74">
        <f t="shared" si="0"/>
        <v>0</v>
      </c>
      <c r="G8" s="74">
        <f t="shared" si="0"/>
        <v>0</v>
      </c>
    </row>
    <row r="9" spans="1:7" x14ac:dyDescent="0.25">
      <c r="A9" s="70" t="s">
        <v>78</v>
      </c>
      <c r="B9" s="28" t="s">
        <v>76</v>
      </c>
      <c r="C9" s="15">
        <v>550.79999999999995</v>
      </c>
      <c r="D9" s="16"/>
      <c r="E9" s="17"/>
      <c r="F9" s="17"/>
      <c r="G9" s="17"/>
    </row>
    <row r="10" spans="1:7" x14ac:dyDescent="0.25">
      <c r="A10" s="75" t="s">
        <v>73</v>
      </c>
      <c r="B10" s="76" t="s">
        <v>71</v>
      </c>
      <c r="C10" s="74">
        <f>C11</f>
        <v>114.7</v>
      </c>
      <c r="D10" s="74">
        <f>D11</f>
        <v>347.5</v>
      </c>
      <c r="E10" s="74">
        <f t="shared" ref="E10:G10" si="1">E11</f>
        <v>394.7</v>
      </c>
      <c r="F10" s="74">
        <f t="shared" si="1"/>
        <v>432.4</v>
      </c>
      <c r="G10" s="74">
        <f t="shared" si="1"/>
        <v>448</v>
      </c>
    </row>
    <row r="11" spans="1:7" x14ac:dyDescent="0.25">
      <c r="A11" s="43" t="s">
        <v>74</v>
      </c>
      <c r="B11" s="29" t="s">
        <v>72</v>
      </c>
      <c r="C11" s="114">
        <v>114.7</v>
      </c>
      <c r="D11" s="115">
        <v>347.5</v>
      </c>
      <c r="E11" s="116">
        <v>394.7</v>
      </c>
      <c r="F11" s="116">
        <v>432.4</v>
      </c>
      <c r="G11" s="116">
        <v>448</v>
      </c>
    </row>
    <row r="12" spans="1:7" x14ac:dyDescent="0.25">
      <c r="A12" s="97" t="s">
        <v>93</v>
      </c>
      <c r="B12" s="111" t="s">
        <v>94</v>
      </c>
      <c r="C12" s="62">
        <f>SUM(C13:C14)</f>
        <v>17979.5</v>
      </c>
      <c r="D12" s="62">
        <f t="shared" ref="D12:G12" si="2">SUM(D13:D14)</f>
        <v>15592.5</v>
      </c>
      <c r="E12" s="62">
        <f t="shared" si="2"/>
        <v>15438</v>
      </c>
      <c r="F12" s="62">
        <f t="shared" si="2"/>
        <v>3470</v>
      </c>
      <c r="G12" s="62">
        <f t="shared" si="2"/>
        <v>3630</v>
      </c>
    </row>
    <row r="13" spans="1:7" x14ac:dyDescent="0.25">
      <c r="A13" s="96" t="s">
        <v>95</v>
      </c>
      <c r="B13" s="112" t="s">
        <v>96</v>
      </c>
      <c r="C13" s="118">
        <v>16459.5</v>
      </c>
      <c r="D13" s="118">
        <v>15592.5</v>
      </c>
      <c r="E13" s="17">
        <v>15438</v>
      </c>
      <c r="F13" s="17">
        <v>3470</v>
      </c>
      <c r="G13" s="17">
        <v>3630</v>
      </c>
    </row>
    <row r="14" spans="1:7" x14ac:dyDescent="0.25">
      <c r="A14" s="98" t="s">
        <v>99</v>
      </c>
      <c r="B14" s="99" t="s">
        <v>100</v>
      </c>
      <c r="C14" s="118">
        <v>1520</v>
      </c>
      <c r="D14" s="118"/>
      <c r="E14" s="17"/>
      <c r="F14" s="17"/>
      <c r="G14" s="17"/>
    </row>
    <row r="15" spans="1:7" x14ac:dyDescent="0.25">
      <c r="A15" s="77" t="s">
        <v>27</v>
      </c>
      <c r="B15" s="113" t="s">
        <v>39</v>
      </c>
      <c r="C15" s="119">
        <f t="shared" ref="C15:D15" si="3">C16</f>
        <v>28298.400000000001</v>
      </c>
      <c r="D15" s="119">
        <f t="shared" si="3"/>
        <v>16118.9</v>
      </c>
      <c r="E15" s="119">
        <f>E16</f>
        <v>3989.8</v>
      </c>
      <c r="F15" s="119">
        <f t="shared" ref="F15:G15" si="4">F16</f>
        <v>3811.8</v>
      </c>
      <c r="G15" s="119">
        <f t="shared" si="4"/>
        <v>3613.1</v>
      </c>
    </row>
    <row r="16" spans="1:7" x14ac:dyDescent="0.25">
      <c r="A16" s="43" t="s">
        <v>70</v>
      </c>
      <c r="B16" s="29" t="s">
        <v>69</v>
      </c>
      <c r="C16" s="15">
        <v>28298.400000000001</v>
      </c>
      <c r="D16" s="16">
        <v>16118.9</v>
      </c>
      <c r="E16" s="117">
        <v>3989.8</v>
      </c>
      <c r="F16" s="117">
        <v>3811.8</v>
      </c>
      <c r="G16" s="117">
        <v>3613.1</v>
      </c>
    </row>
    <row r="17" spans="1:7" x14ac:dyDescent="0.25">
      <c r="A17" s="77" t="s">
        <v>28</v>
      </c>
      <c r="B17" s="76" t="s">
        <v>40</v>
      </c>
      <c r="C17" s="74">
        <f>C18</f>
        <v>2554.5</v>
      </c>
      <c r="D17" s="74">
        <f>D18</f>
        <v>2698.6</v>
      </c>
      <c r="E17" s="74">
        <f t="shared" ref="E17:G19" si="5">E18</f>
        <v>2806.5</v>
      </c>
      <c r="F17" s="74">
        <f t="shared" si="5"/>
        <v>2918.8</v>
      </c>
      <c r="G17" s="74">
        <f t="shared" si="5"/>
        <v>3035.6</v>
      </c>
    </row>
    <row r="18" spans="1:7" x14ac:dyDescent="0.25">
      <c r="A18" s="21" t="s">
        <v>29</v>
      </c>
      <c r="B18" s="29" t="s">
        <v>41</v>
      </c>
      <c r="C18" s="15">
        <v>2554.5</v>
      </c>
      <c r="D18" s="16">
        <v>2698.6</v>
      </c>
      <c r="E18" s="17">
        <v>2806.5</v>
      </c>
      <c r="F18" s="17">
        <v>2918.8</v>
      </c>
      <c r="G18" s="17">
        <v>3035.6</v>
      </c>
    </row>
    <row r="19" spans="1:7" x14ac:dyDescent="0.25">
      <c r="A19" s="75" t="s">
        <v>105</v>
      </c>
      <c r="B19" s="76" t="s">
        <v>107</v>
      </c>
      <c r="C19" s="74">
        <f>C20</f>
        <v>0</v>
      </c>
      <c r="D19" s="74">
        <f>D20</f>
        <v>500</v>
      </c>
      <c r="E19" s="74">
        <f t="shared" si="5"/>
        <v>0</v>
      </c>
      <c r="F19" s="74">
        <f t="shared" si="5"/>
        <v>0</v>
      </c>
      <c r="G19" s="74">
        <f t="shared" si="5"/>
        <v>0</v>
      </c>
    </row>
    <row r="20" spans="1:7" x14ac:dyDescent="0.25">
      <c r="A20" s="21" t="s">
        <v>106</v>
      </c>
      <c r="B20" s="29" t="s">
        <v>108</v>
      </c>
      <c r="C20" s="15"/>
      <c r="D20" s="16">
        <v>500</v>
      </c>
      <c r="E20" s="17"/>
      <c r="F20" s="17"/>
      <c r="G20" s="17"/>
    </row>
    <row r="21" spans="1:7" ht="15.75" thickBot="1" x14ac:dyDescent="0.3">
      <c r="A21" s="75" t="s">
        <v>101</v>
      </c>
      <c r="B21" s="76"/>
      <c r="C21" s="74"/>
      <c r="D21" s="100"/>
      <c r="E21" s="62"/>
      <c r="F21" s="62">
        <v>261.60000000000002</v>
      </c>
      <c r="G21" s="62">
        <v>541</v>
      </c>
    </row>
    <row r="22" spans="1:7" ht="30" thickBot="1" x14ac:dyDescent="0.3">
      <c r="A22" s="22" t="s">
        <v>38</v>
      </c>
      <c r="B22" s="19" t="s">
        <v>3</v>
      </c>
      <c r="C22" s="15">
        <v>-893.2</v>
      </c>
      <c r="D22" s="16">
        <v>-486.2</v>
      </c>
      <c r="E22" s="17"/>
      <c r="F22" s="71"/>
      <c r="G22" s="17"/>
    </row>
    <row r="23" spans="1:7" ht="12.95" customHeight="1" x14ac:dyDescent="0.25">
      <c r="A23" s="3"/>
      <c r="B23" s="13"/>
      <c r="C23" s="13"/>
      <c r="D23" s="13"/>
    </row>
    <row r="24" spans="1:7" hidden="1" x14ac:dyDescent="0.25">
      <c r="A24" s="5"/>
      <c r="B24" s="5"/>
      <c r="C24" s="9"/>
      <c r="D24" s="9"/>
    </row>
  </sheetData>
  <mergeCells count="5">
    <mergeCell ref="A4:A5"/>
    <mergeCell ref="B4:B5"/>
    <mergeCell ref="C4:C5"/>
    <mergeCell ref="D4:D5"/>
    <mergeCell ref="E4:G4"/>
  </mergeCells>
  <pageMargins left="0.98425196850393704" right="0.19685039370078741" top="0.39370078740157483" bottom="0.39370078740157483" header="0" footer="0"/>
  <pageSetup paperSize="9" fitToHeight="0" orientation="landscape" r:id="rId1"/>
  <headerFooter>
    <oddFooter>&amp;R&amp;D&amp; СТР. &amp;P</oddFooter>
    <evenFooter>&amp;R&amp;D&amp; СТР. &amp;P</even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H14"/>
  <sheetViews>
    <sheetView tabSelected="1" zoomScaleNormal="100" workbookViewId="0">
      <selection activeCell="D13" sqref="D13"/>
    </sheetView>
  </sheetViews>
  <sheetFormatPr defaultRowHeight="15" x14ac:dyDescent="0.25"/>
  <cols>
    <col min="1" max="1" width="45.28515625" style="1" customWidth="1"/>
    <col min="2" max="2" width="21.85546875" style="1" customWidth="1"/>
    <col min="3" max="3" width="14.28515625" style="1" customWidth="1"/>
    <col min="4" max="4" width="13.42578125" style="1" customWidth="1"/>
    <col min="5" max="5" width="13" style="1" customWidth="1"/>
    <col min="6" max="6" width="12.7109375" style="1" customWidth="1"/>
    <col min="7" max="7" width="14.7109375" style="1" customWidth="1"/>
    <col min="8" max="16384" width="9.140625" style="1"/>
  </cols>
  <sheetData>
    <row r="1" spans="1:8" ht="10.5" customHeight="1" x14ac:dyDescent="0.25">
      <c r="A1" s="10"/>
      <c r="B1" s="11"/>
      <c r="C1" s="12"/>
      <c r="D1" s="3"/>
    </row>
    <row r="2" spans="1:8" ht="14.1" customHeight="1" x14ac:dyDescent="0.25">
      <c r="A2" s="44" t="s">
        <v>83</v>
      </c>
      <c r="B2" s="45"/>
      <c r="C2" s="46"/>
      <c r="D2" s="47"/>
      <c r="E2" s="48"/>
      <c r="F2" s="48"/>
      <c r="G2" s="48"/>
      <c r="H2" s="49"/>
    </row>
    <row r="3" spans="1:8" ht="14.1" customHeight="1" x14ac:dyDescent="0.25">
      <c r="A3" s="44"/>
      <c r="B3" s="45"/>
      <c r="C3" s="46"/>
      <c r="D3" s="47"/>
      <c r="E3" s="48"/>
      <c r="F3" s="48"/>
      <c r="G3" s="48"/>
      <c r="H3" s="49"/>
    </row>
    <row r="4" spans="1:8" ht="14.1" customHeight="1" x14ac:dyDescent="0.25">
      <c r="A4" s="110" t="s">
        <v>0</v>
      </c>
      <c r="B4" s="110" t="s">
        <v>30</v>
      </c>
      <c r="C4" s="104" t="s">
        <v>102</v>
      </c>
      <c r="D4" s="104" t="s">
        <v>103</v>
      </c>
      <c r="E4" s="103" t="s">
        <v>81</v>
      </c>
      <c r="F4" s="103"/>
      <c r="G4" s="103"/>
      <c r="H4" s="49"/>
    </row>
    <row r="5" spans="1:8" ht="48.75" customHeight="1" x14ac:dyDescent="0.25">
      <c r="A5" s="110"/>
      <c r="B5" s="110"/>
      <c r="C5" s="105"/>
      <c r="D5" s="105"/>
      <c r="E5" s="14" t="s">
        <v>97</v>
      </c>
      <c r="F5" s="14" t="s">
        <v>98</v>
      </c>
      <c r="G5" s="14" t="s">
        <v>104</v>
      </c>
      <c r="H5" s="49"/>
    </row>
    <row r="6" spans="1:8" ht="30" x14ac:dyDescent="0.25">
      <c r="A6" s="67" t="s">
        <v>31</v>
      </c>
      <c r="B6" s="86" t="s">
        <v>3</v>
      </c>
      <c r="C6" s="87">
        <f>C8+C11</f>
        <v>893.2</v>
      </c>
      <c r="D6" s="87">
        <f>D8+D11</f>
        <v>486.2</v>
      </c>
      <c r="E6" s="88">
        <f t="shared" ref="E6:G6" si="0">E8+E11</f>
        <v>0</v>
      </c>
      <c r="F6" s="88">
        <f t="shared" si="0"/>
        <v>0</v>
      </c>
      <c r="G6" s="88">
        <f t="shared" si="0"/>
        <v>0</v>
      </c>
      <c r="H6" s="49"/>
    </row>
    <row r="7" spans="1:8" x14ac:dyDescent="0.25">
      <c r="A7" s="54" t="s">
        <v>32</v>
      </c>
      <c r="B7" s="55"/>
      <c r="C7" s="50"/>
      <c r="D7" s="51"/>
      <c r="E7" s="52"/>
      <c r="F7" s="53"/>
      <c r="G7" s="53"/>
      <c r="H7" s="49"/>
    </row>
    <row r="8" spans="1:8" x14ac:dyDescent="0.25">
      <c r="A8" s="68" t="s">
        <v>33</v>
      </c>
      <c r="B8" s="80" t="s">
        <v>3</v>
      </c>
      <c r="C8" s="65">
        <f>C10</f>
        <v>0</v>
      </c>
      <c r="D8" s="65">
        <f>D10</f>
        <v>0</v>
      </c>
      <c r="E8" s="66"/>
      <c r="F8" s="62"/>
      <c r="G8" s="62"/>
      <c r="H8" s="49"/>
    </row>
    <row r="9" spans="1:8" x14ac:dyDescent="0.25">
      <c r="A9" s="56" t="s">
        <v>34</v>
      </c>
      <c r="B9" s="55"/>
      <c r="C9" s="50"/>
      <c r="D9" s="51"/>
      <c r="E9" s="52"/>
      <c r="F9" s="53"/>
      <c r="G9" s="53"/>
      <c r="H9" s="49"/>
    </row>
    <row r="10" spans="1:8" ht="30" x14ac:dyDescent="0.25">
      <c r="A10" s="57" t="s">
        <v>35</v>
      </c>
      <c r="B10" s="79" t="s">
        <v>79</v>
      </c>
      <c r="C10" s="50">
        <v>0</v>
      </c>
      <c r="D10" s="51">
        <v>0</v>
      </c>
      <c r="E10" s="52"/>
      <c r="F10" s="53"/>
      <c r="G10" s="53"/>
      <c r="H10" s="49"/>
    </row>
    <row r="11" spans="1:8" x14ac:dyDescent="0.25">
      <c r="A11" s="68" t="s">
        <v>36</v>
      </c>
      <c r="B11" s="69" t="s">
        <v>3</v>
      </c>
      <c r="C11" s="65">
        <f>C12</f>
        <v>893.2</v>
      </c>
      <c r="D11" s="65">
        <f>D12</f>
        <v>486.2</v>
      </c>
      <c r="E11" s="66"/>
      <c r="F11" s="62"/>
      <c r="G11" s="62"/>
      <c r="H11" s="49"/>
    </row>
    <row r="12" spans="1:8" ht="30.75" thickBot="1" x14ac:dyDescent="0.3">
      <c r="A12" s="57" t="s">
        <v>37</v>
      </c>
      <c r="B12" s="78" t="s">
        <v>80</v>
      </c>
      <c r="C12" s="50">
        <v>893.2</v>
      </c>
      <c r="D12" s="51">
        <v>486.2</v>
      </c>
      <c r="E12" s="52"/>
      <c r="F12" s="53"/>
      <c r="G12" s="53"/>
      <c r="H12" s="49"/>
    </row>
    <row r="13" spans="1:8" ht="12.95" customHeight="1" x14ac:dyDescent="0.25">
      <c r="A13" s="58"/>
      <c r="B13" s="59"/>
      <c r="C13" s="59"/>
      <c r="D13" s="59"/>
      <c r="E13" s="49"/>
      <c r="F13" s="49"/>
      <c r="G13" s="49"/>
      <c r="H13" s="49"/>
    </row>
    <row r="14" spans="1:8" hidden="1" x14ac:dyDescent="0.25">
      <c r="A14" s="5"/>
      <c r="B14" s="5"/>
      <c r="C14" s="9"/>
      <c r="D14" s="9"/>
    </row>
  </sheetData>
  <mergeCells count="5">
    <mergeCell ref="A4:A5"/>
    <mergeCell ref="B4:B5"/>
    <mergeCell ref="C4:C5"/>
    <mergeCell ref="D4:D5"/>
    <mergeCell ref="E4:G4"/>
  </mergeCells>
  <pageMargins left="0.78740157480314965" right="0.59055118110236227" top="0.59055118110236227" bottom="0.39370078740157483" header="0" footer="0"/>
  <pageSetup paperSize="9" scale="97" fitToHeight="0" orientation="landscape" r:id="rId1"/>
  <headerFooter>
    <oddFooter>&amp;R&amp;D СТР. &amp;P</oddFoot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4D126E66-C3CB-4766-AC83-D6A2B348EAB0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Доходы!Заголовки_для_печати</vt:lpstr>
      <vt:lpstr>Источники!Заголовки_для_печати</vt:lpstr>
      <vt:lpstr>Расходы!Заголовки_для_печати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RODINANA\User</dc:creator>
  <cp:lastModifiedBy>user</cp:lastModifiedBy>
  <cp:lastPrinted>2023-11-15T05:40:52Z</cp:lastPrinted>
  <dcterms:created xsi:type="dcterms:W3CDTF">2017-09-11T11:06:59Z</dcterms:created>
  <dcterms:modified xsi:type="dcterms:W3CDTF">2024-11-05T11:15:00Z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C:\Users\User\AppData\Local\Кейсистемс\Свод-СМАРТ\ReportManager\0503317M_2.xlsx</vt:lpwstr>
  </property>
  <property fmtid="{D5CDD505-2E9C-101B-9397-08002B2CF9AE}" pid="3" name="Report Name">
    <vt:lpwstr>C__Users_User_AppData_Local_Кейсистемс_Свод-СМАРТ_ReportManager_0503317M_2.xlsx</vt:lpwstr>
  </property>
</Properties>
</file>